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3" activeTab="0"/>
  </bookViews>
  <sheets>
    <sheet name="Example 1" sheetId="1" r:id="rId1"/>
    <sheet name="Example 2" sheetId="2" r:id="rId2"/>
    <sheet name="Example 3" sheetId="3" r:id="rId3"/>
  </sheets>
  <definedNames/>
  <calcPr fullCalcOnLoad="1"/>
</workbook>
</file>

<file path=xl/comments1.xml><?xml version="1.0" encoding="utf-8"?>
<comments xmlns="http://schemas.openxmlformats.org/spreadsheetml/2006/main">
  <authors>
    <author>Editor</author>
  </authors>
  <commentList>
    <comment ref="D22" authorId="0">
      <text>
        <r>
          <rPr>
            <b/>
            <sz val="9"/>
            <rFont val="Tahoma"/>
            <family val="0"/>
          </rPr>
          <t>Editor:</t>
        </r>
        <r>
          <rPr>
            <sz val="9"/>
            <rFont val="Tahoma"/>
            <family val="0"/>
          </rPr>
          <t xml:space="preserve">
availability of deposited specimens for genetic studies </t>
        </r>
      </text>
    </comment>
    <comment ref="D9" authorId="0">
      <text>
        <r>
          <rPr>
            <b/>
            <sz val="9"/>
            <rFont val="Tahoma"/>
            <family val="0"/>
          </rPr>
          <t>Editor:</t>
        </r>
        <r>
          <rPr>
            <sz val="9"/>
            <rFont val="Tahoma"/>
            <family val="0"/>
          </rPr>
          <t xml:space="preserve">
WGS 84 </t>
        </r>
      </text>
    </comment>
    <comment ref="D11" authorId="0">
      <text>
        <r>
          <rPr>
            <b/>
            <sz val="9"/>
            <rFont val="Tahoma"/>
            <family val="0"/>
          </rPr>
          <t>Editor:</t>
        </r>
        <r>
          <rPr>
            <sz val="9"/>
            <rFont val="Tahoma"/>
            <family val="0"/>
          </rPr>
          <t xml:space="preserve">
An estimate of how tightly the locality was specified in the Latitude and Longitude fields; expressed as a distance, in meters, that corresponds to a radius around the latitude-longitude coordinates. Use NULL where precision is unknown, cannot be estimated, or is not applicable.</t>
        </r>
      </text>
    </comment>
    <comment ref="D17" authorId="0">
      <text>
        <r>
          <rPr>
            <b/>
            <sz val="9"/>
            <rFont val="Tahoma"/>
            <family val="0"/>
          </rPr>
          <t>Editor:</t>
        </r>
        <r>
          <rPr>
            <sz val="9"/>
            <rFont val="Tahoma"/>
            <family val="0"/>
          </rPr>
          <t xml:space="preserve">
Sample_size:  the size of the sample from which the collection/observation was drawn.  It can be a volume (e.g. for a phytoplankton sample), a linear distance (e.g. for a visual transect or net haul), a surface area (e.g. for a benthic core), etc.  This field must also include the units, e.g. “200 m” for a transect, or “0.25 m^2” for a benthic grab (use ^ to denote a superscript).  Note that when multiple collections/observations are reported from the same physical sample, a code identifying the sample can be placed in the Field_Number field to allow all collections/observations from a single sample to be connected.  </t>
        </r>
      </text>
    </comment>
    <comment ref="D19" authorId="0">
      <text>
        <r>
          <rPr>
            <b/>
            <sz val="9"/>
            <rFont val="Tahoma"/>
            <family val="0"/>
          </rPr>
          <t>Editor:</t>
        </r>
        <r>
          <rPr>
            <sz val="9"/>
            <rFont val="Tahoma"/>
            <family val="0"/>
          </rPr>
          <t xml:space="preserve">
A "standard" code identifier that identifies the institution to which the collection belongs, if there is one. Use the code that is "standard" in your discipline, if there is one (no global registry exists for assigning institutional codes). If not, use a short version of the name of the institution.  (e.g. "NMNH" for Smithsonian National Museum of Natural History or "Duke" for Duke University)</t>
        </r>
      </text>
    </comment>
    <comment ref="D20" authorId="0">
      <text>
        <r>
          <rPr>
            <b/>
            <sz val="9"/>
            <rFont val="Tahoma"/>
            <family val="0"/>
          </rPr>
          <t>Editor:</t>
        </r>
        <r>
          <rPr>
            <sz val="9"/>
            <rFont val="Tahoma"/>
            <family val="0"/>
          </rPr>
          <t xml:space="preserve">
A unique alphanumeric value which identifies the collection within the institution (e.g. "FishBase")</t>
        </r>
      </text>
    </comment>
  </commentList>
</comments>
</file>

<file path=xl/sharedStrings.xml><?xml version="1.0" encoding="utf-8"?>
<sst xmlns="http://schemas.openxmlformats.org/spreadsheetml/2006/main" count="396" uniqueCount="182">
  <si>
    <t>Ordo</t>
  </si>
  <si>
    <t>Genus</t>
  </si>
  <si>
    <t>Species</t>
  </si>
  <si>
    <t>Average</t>
  </si>
  <si>
    <t>Alien</t>
  </si>
  <si>
    <t>Neotaenioglossa</t>
  </si>
  <si>
    <t>Potamopyrgus</t>
  </si>
  <si>
    <t>antipodarum</t>
  </si>
  <si>
    <t>Veneroida</t>
  </si>
  <si>
    <t>Dreissena</t>
  </si>
  <si>
    <t>polymorpha</t>
  </si>
  <si>
    <t>Cirripedia</t>
  </si>
  <si>
    <t>Amphibalanus</t>
  </si>
  <si>
    <t>improvisus</t>
  </si>
  <si>
    <t>Amphipoda</t>
  </si>
  <si>
    <t>Chelicorophium</t>
  </si>
  <si>
    <t>curvispinum</t>
  </si>
  <si>
    <t>Gammarus</t>
  </si>
  <si>
    <t>tigrinus</t>
  </si>
  <si>
    <t>Pontogammarus</t>
  </si>
  <si>
    <t>robustoides</t>
  </si>
  <si>
    <t>Decapoda</t>
  </si>
  <si>
    <t>Palaemon</t>
  </si>
  <si>
    <t>elegans</t>
  </si>
  <si>
    <t>Native</t>
  </si>
  <si>
    <t>Sacoglossa</t>
  </si>
  <si>
    <t>Alderia</t>
  </si>
  <si>
    <t>modesta</t>
  </si>
  <si>
    <t>Hydrobia</t>
  </si>
  <si>
    <t>ulvae</t>
  </si>
  <si>
    <t>Basommatophora</t>
  </si>
  <si>
    <t>Radix</t>
  </si>
  <si>
    <t>peregra</t>
  </si>
  <si>
    <t>Lymnaea</t>
  </si>
  <si>
    <t>stagnalis</t>
  </si>
  <si>
    <t>Neritopsina</t>
  </si>
  <si>
    <t>Theodoxus</t>
  </si>
  <si>
    <t>fluviatilis</t>
  </si>
  <si>
    <t>Cerastoderma</t>
  </si>
  <si>
    <t>glaucum</t>
  </si>
  <si>
    <t>Macoma</t>
  </si>
  <si>
    <t>balthica</t>
  </si>
  <si>
    <t>Myoida</t>
  </si>
  <si>
    <t>Mya</t>
  </si>
  <si>
    <t>arenaria</t>
  </si>
  <si>
    <t>Mytiloida</t>
  </si>
  <si>
    <t>Mytilus</t>
  </si>
  <si>
    <t>edulis</t>
  </si>
  <si>
    <t>Bathyporeia</t>
  </si>
  <si>
    <t>pilosa</t>
  </si>
  <si>
    <t>Corophium</t>
  </si>
  <si>
    <t>volutator</t>
  </si>
  <si>
    <t>oceanicus</t>
  </si>
  <si>
    <t>salinus</t>
  </si>
  <si>
    <t>zaddachi</t>
  </si>
  <si>
    <t>Leptocheirus</t>
  </si>
  <si>
    <t>pilosus</t>
  </si>
  <si>
    <t>Isopoda</t>
  </si>
  <si>
    <t>Idotea</t>
  </si>
  <si>
    <t>chelipes</t>
  </si>
  <si>
    <t>sp.</t>
  </si>
  <si>
    <t>Jaera</t>
  </si>
  <si>
    <t>albifrons</t>
  </si>
  <si>
    <t>adspersus</t>
  </si>
  <si>
    <t>Phyllodocida</t>
  </si>
  <si>
    <t>Hediste</t>
  </si>
  <si>
    <t>diversicolor</t>
  </si>
  <si>
    <t>Rhynchobdellida</t>
  </si>
  <si>
    <t>Piscicola</t>
  </si>
  <si>
    <t>geometra</t>
  </si>
  <si>
    <t>Hoplonemertea</t>
  </si>
  <si>
    <t>Cyanophthalma</t>
  </si>
  <si>
    <t>obscura</t>
  </si>
  <si>
    <t>Diptera</t>
  </si>
  <si>
    <t>Heteroptera</t>
  </si>
  <si>
    <t>Lepidoptera</t>
  </si>
  <si>
    <t>Trichoptera</t>
  </si>
  <si>
    <t>Oligochaeta</t>
  </si>
  <si>
    <r>
      <t>Alien abundance (</t>
    </r>
    <r>
      <rPr>
        <b/>
        <sz val="10"/>
        <rFont val="Arial"/>
        <family val="2"/>
      </rPr>
      <t>Na</t>
    </r>
    <r>
      <rPr>
        <sz val="10"/>
        <rFont val="Arial"/>
        <family val="2"/>
      </rPr>
      <t>)</t>
    </r>
  </si>
  <si>
    <r>
      <t>Number of alien Orders (</t>
    </r>
    <r>
      <rPr>
        <b/>
        <sz val="10"/>
        <rFont val="Arial"/>
        <family val="2"/>
      </rPr>
      <t>Ra</t>
    </r>
    <r>
      <rPr>
        <sz val="10"/>
        <rFont val="Arial"/>
        <family val="2"/>
      </rPr>
      <t>)</t>
    </r>
  </si>
  <si>
    <r>
      <t>Total abundance (</t>
    </r>
    <r>
      <rPr>
        <b/>
        <sz val="10"/>
        <rFont val="Arial"/>
        <family val="2"/>
      </rPr>
      <t>Ntot</t>
    </r>
    <r>
      <rPr>
        <sz val="10"/>
        <rFont val="Arial"/>
        <family val="2"/>
      </rPr>
      <t>)</t>
    </r>
  </si>
  <si>
    <r>
      <t>Total number of Orders (</t>
    </r>
    <r>
      <rPr>
        <b/>
        <sz val="10"/>
        <rFont val="Arial"/>
        <family val="2"/>
      </rPr>
      <t>Rtot</t>
    </r>
    <r>
      <rPr>
        <sz val="10"/>
        <rFont val="Arial"/>
        <family val="2"/>
      </rPr>
      <t>)</t>
    </r>
  </si>
  <si>
    <r>
      <t xml:space="preserve">Abundance Contamination Index </t>
    </r>
    <r>
      <rPr>
        <b/>
        <sz val="10"/>
        <rFont val="Arial"/>
        <family val="2"/>
      </rPr>
      <t>ACI=Na/Ntot</t>
    </r>
  </si>
  <si>
    <r>
      <t xml:space="preserve">Richness Contamination Index </t>
    </r>
    <r>
      <rPr>
        <b/>
        <sz val="10"/>
        <rFont val="Arial"/>
        <family val="2"/>
      </rPr>
      <t>RCIo=Ra/Rtot</t>
    </r>
  </si>
  <si>
    <t>SBCI</t>
  </si>
  <si>
    <t>IBCI</t>
  </si>
  <si>
    <t>Gmelinoides</t>
  </si>
  <si>
    <t>fasciatus</t>
  </si>
  <si>
    <t>Asellus</t>
  </si>
  <si>
    <t>aquaticus</t>
  </si>
  <si>
    <t>Bithynia</t>
  </si>
  <si>
    <t>tentaculata</t>
  </si>
  <si>
    <t>Ectobranchia</t>
  </si>
  <si>
    <t>Valvata</t>
  </si>
  <si>
    <t>piscinalis</t>
  </si>
  <si>
    <t>Architaenioglossa</t>
  </si>
  <si>
    <t>Viviparus</t>
  </si>
  <si>
    <t>viviparus</t>
  </si>
  <si>
    <t>parapsilia</t>
  </si>
  <si>
    <t>Gyraulus</t>
  </si>
  <si>
    <t>crista</t>
  </si>
  <si>
    <t>albus</t>
  </si>
  <si>
    <t>Planorbis</t>
  </si>
  <si>
    <t>planorbis</t>
  </si>
  <si>
    <t>Pisidium</t>
  </si>
  <si>
    <t>Unionoida</t>
  </si>
  <si>
    <t>Anodonta</t>
  </si>
  <si>
    <t>Hirudinea</t>
  </si>
  <si>
    <t>Turbellaria</t>
  </si>
  <si>
    <t>Chironomidae</t>
  </si>
  <si>
    <t>Culicidae</t>
  </si>
  <si>
    <t>Ceratopogonidae</t>
  </si>
  <si>
    <t>Tabanidae</t>
  </si>
  <si>
    <t>Coleoptera larvae</t>
  </si>
  <si>
    <t>Heteroptera larvae</t>
  </si>
  <si>
    <t>Ephemeroptera</t>
  </si>
  <si>
    <t>Odonata</t>
  </si>
  <si>
    <t>Mytilopsis</t>
  </si>
  <si>
    <t>leucophaeta</t>
  </si>
  <si>
    <t>duebeni</t>
  </si>
  <si>
    <t>pulex</t>
  </si>
  <si>
    <t>ventrosa</t>
  </si>
  <si>
    <t>Physa</t>
  </si>
  <si>
    <t>fontinalis</t>
  </si>
  <si>
    <t>Galba</t>
  </si>
  <si>
    <t>palustris</t>
  </si>
  <si>
    <t>Lymnea</t>
  </si>
  <si>
    <t>Anisus</t>
  </si>
  <si>
    <t>vortex</t>
  </si>
  <si>
    <t>Nemertea</t>
  </si>
  <si>
    <t>Tipulidae</t>
  </si>
  <si>
    <t>Sampling stations</t>
  </si>
  <si>
    <t>st1</t>
  </si>
  <si>
    <t>st2</t>
  </si>
  <si>
    <t>st3</t>
  </si>
  <si>
    <t>AU1 - name</t>
  </si>
  <si>
    <t>st4</t>
  </si>
  <si>
    <t>st5</t>
  </si>
  <si>
    <t>st6</t>
  </si>
  <si>
    <t>st7</t>
  </si>
  <si>
    <t>st8</t>
  </si>
  <si>
    <t>st9</t>
  </si>
  <si>
    <t>st10</t>
  </si>
  <si>
    <t>st11</t>
  </si>
  <si>
    <t>st12</t>
  </si>
  <si>
    <t>st13</t>
  </si>
  <si>
    <t>st14</t>
  </si>
  <si>
    <t>AU2 - name</t>
  </si>
  <si>
    <t>AU3 - name</t>
  </si>
  <si>
    <t>st2A</t>
  </si>
  <si>
    <t>st3A</t>
  </si>
  <si>
    <t>st5A</t>
  </si>
  <si>
    <t>st6A</t>
  </si>
  <si>
    <t>st15</t>
  </si>
  <si>
    <t>st17</t>
  </si>
  <si>
    <t>st18</t>
  </si>
  <si>
    <t>Station info</t>
  </si>
  <si>
    <t>Latitude</t>
  </si>
  <si>
    <t>Longitude</t>
  </si>
  <si>
    <t>Alien species</t>
  </si>
  <si>
    <t>Native species</t>
  </si>
  <si>
    <t>Coordinate precision</t>
  </si>
  <si>
    <t>Year collected</t>
  </si>
  <si>
    <t>Month collected</t>
  </si>
  <si>
    <t xml:space="preserve">Day collected </t>
  </si>
  <si>
    <t>Time collected</t>
  </si>
  <si>
    <t>Collection code</t>
  </si>
  <si>
    <t>Notes</t>
  </si>
  <si>
    <t>Catalog number</t>
  </si>
  <si>
    <t>Institution code</t>
  </si>
  <si>
    <t>Location name</t>
  </si>
  <si>
    <t>Habitat description</t>
  </si>
  <si>
    <t>Sampling method</t>
  </si>
  <si>
    <t>Preservation method</t>
  </si>
  <si>
    <t>Minimum depth, m</t>
  </si>
  <si>
    <t>Maximum depth, m</t>
  </si>
  <si>
    <t>Temperature, ºC</t>
  </si>
  <si>
    <t>Salinity, ‰</t>
  </si>
  <si>
    <t>Sample size, m2</t>
  </si>
  <si>
    <t>Collector Name</t>
  </si>
  <si>
    <t>John Smith</t>
  </si>
  <si>
    <t>Tom Cruise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</si>
</sst>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s>
  <fonts count="45">
    <font>
      <sz val="10"/>
      <name val="Arial"/>
      <family val="2"/>
    </font>
    <font>
      <sz val="11"/>
      <color indexed="8"/>
      <name val="Calibri"/>
      <family val="2"/>
    </font>
    <font>
      <sz val="10"/>
      <color indexed="8"/>
      <name val="Arial"/>
      <family val="2"/>
    </font>
    <font>
      <i/>
      <sz val="10"/>
      <name val="Arial"/>
      <family val="2"/>
    </font>
    <font>
      <i/>
      <sz val="10"/>
      <color indexed="8"/>
      <name val="Arial"/>
      <family val="2"/>
    </font>
    <font>
      <b/>
      <sz val="10"/>
      <name val="Arial"/>
      <family val="2"/>
    </font>
    <font>
      <b/>
      <sz val="14"/>
      <name val="Arial"/>
      <family val="2"/>
    </font>
    <font>
      <sz val="14"/>
      <color indexed="8"/>
      <name val="Arial"/>
      <family val="2"/>
    </font>
    <font>
      <b/>
      <sz val="14"/>
      <color indexed="8"/>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1" fillId="0" borderId="0">
      <alignment/>
      <protection/>
    </xf>
  </cellStyleXfs>
  <cellXfs count="124">
    <xf numFmtId="0" fontId="0" fillId="0" borderId="0" xfId="0" applyAlignment="1">
      <alignment/>
    </xf>
    <xf numFmtId="0" fontId="0" fillId="0" borderId="0" xfId="0" applyFont="1" applyAlignment="1">
      <alignment/>
    </xf>
    <xf numFmtId="0" fontId="2" fillId="0" borderId="0" xfId="61" applyFont="1">
      <alignment/>
      <protection/>
    </xf>
    <xf numFmtId="0" fontId="0" fillId="0" borderId="0" xfId="0" applyFont="1" applyAlignment="1">
      <alignment horizontal="center"/>
    </xf>
    <xf numFmtId="0" fontId="0" fillId="0" borderId="10" xfId="0" applyFont="1" applyBorder="1" applyAlignment="1">
      <alignment horizontal="left" vertical="center"/>
    </xf>
    <xf numFmtId="0" fontId="2" fillId="0" borderId="10" xfId="61" applyFont="1" applyBorder="1" applyAlignment="1">
      <alignment horizontal="left"/>
      <protection/>
    </xf>
    <xf numFmtId="0" fontId="2" fillId="0" borderId="11" xfId="61" applyFont="1" applyBorder="1">
      <alignment/>
      <protection/>
    </xf>
    <xf numFmtId="0" fontId="2" fillId="0" borderId="10" xfId="61" applyFont="1" applyBorder="1">
      <alignment/>
      <protection/>
    </xf>
    <xf numFmtId="0" fontId="0" fillId="0" borderId="10" xfId="0" applyFont="1" applyBorder="1" applyAlignment="1">
      <alignment/>
    </xf>
    <xf numFmtId="0" fontId="2" fillId="0" borderId="12" xfId="61" applyFont="1" applyFill="1" applyBorder="1">
      <alignment/>
      <protection/>
    </xf>
    <xf numFmtId="0" fontId="2" fillId="0" borderId="0" xfId="61" applyFont="1" applyFill="1" applyBorder="1">
      <alignment/>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3" fillId="0" borderId="0" xfId="0" applyFont="1" applyFill="1" applyAlignment="1">
      <alignment/>
    </xf>
    <xf numFmtId="1" fontId="4" fillId="0" borderId="0" xfId="61" applyNumberFormat="1" applyFont="1" applyFill="1">
      <alignment/>
      <protection/>
    </xf>
    <xf numFmtId="1" fontId="2" fillId="0" borderId="12" xfId="61" applyNumberFormat="1" applyFont="1" applyFill="1" applyBorder="1">
      <alignment/>
      <protection/>
    </xf>
    <xf numFmtId="1" fontId="2" fillId="0" borderId="0" xfId="61" applyNumberFormat="1" applyFont="1" applyFill="1">
      <alignment/>
      <protection/>
    </xf>
    <xf numFmtId="1" fontId="0" fillId="0" borderId="0" xfId="0" applyNumberFormat="1" applyFont="1" applyFill="1" applyAlignment="1">
      <alignment/>
    </xf>
    <xf numFmtId="1" fontId="0" fillId="0" borderId="0" xfId="0" applyNumberFormat="1" applyFont="1"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1" fontId="4" fillId="0" borderId="0" xfId="61" applyNumberFormat="1" applyFont="1" applyFill="1" applyBorder="1">
      <alignment/>
      <protection/>
    </xf>
    <xf numFmtId="1" fontId="2" fillId="0" borderId="0" xfId="61" applyNumberFormat="1" applyFont="1" applyFill="1" applyBorder="1">
      <alignment/>
      <protection/>
    </xf>
    <xf numFmtId="1" fontId="0" fillId="0" borderId="0" xfId="0" applyNumberFormat="1" applyFont="1" applyFill="1" applyBorder="1" applyAlignment="1">
      <alignment/>
    </xf>
    <xf numFmtId="1" fontId="0" fillId="0" borderId="0" xfId="0" applyNumberFormat="1" applyFont="1" applyFill="1" applyBorder="1" applyAlignment="1">
      <alignment horizontal="center"/>
    </xf>
    <xf numFmtId="1" fontId="2" fillId="0" borderId="13" xfId="61" applyNumberFormat="1" applyFont="1" applyFill="1" applyBorder="1">
      <alignment/>
      <protection/>
    </xf>
    <xf numFmtId="1" fontId="2" fillId="0" borderId="14" xfId="61" applyNumberFormat="1" applyFont="1" applyFill="1" applyBorder="1">
      <alignment/>
      <protection/>
    </xf>
    <xf numFmtId="1" fontId="0" fillId="0" borderId="14" xfId="0" applyNumberFormat="1" applyFont="1" applyFill="1" applyBorder="1" applyAlignment="1">
      <alignment/>
    </xf>
    <xf numFmtId="0" fontId="0" fillId="0" borderId="14" xfId="0" applyFont="1" applyBorder="1" applyAlignment="1">
      <alignment horizontal="right" vertical="center"/>
    </xf>
    <xf numFmtId="1" fontId="2" fillId="0" borderId="13" xfId="61" applyNumberFormat="1" applyFont="1" applyBorder="1">
      <alignment/>
      <protection/>
    </xf>
    <xf numFmtId="1" fontId="2" fillId="0" borderId="14" xfId="61" applyNumberFormat="1" applyFont="1" applyBorder="1">
      <alignment/>
      <protection/>
    </xf>
    <xf numFmtId="0" fontId="0" fillId="0" borderId="0" xfId="0" applyFont="1" applyBorder="1" applyAlignment="1">
      <alignment/>
    </xf>
    <xf numFmtId="0" fontId="2" fillId="0" borderId="0" xfId="61" applyFont="1" applyBorder="1">
      <alignment/>
      <protection/>
    </xf>
    <xf numFmtId="0" fontId="0" fillId="0" borderId="0" xfId="0" applyFont="1" applyBorder="1" applyAlignment="1">
      <alignment horizontal="right" vertical="center"/>
    </xf>
    <xf numFmtId="1" fontId="2" fillId="0" borderId="12" xfId="61" applyNumberFormat="1" applyFont="1" applyBorder="1">
      <alignment/>
      <protection/>
    </xf>
    <xf numFmtId="1" fontId="2" fillId="0" borderId="0" xfId="61" applyNumberFormat="1" applyFont="1">
      <alignment/>
      <protection/>
    </xf>
    <xf numFmtId="2" fontId="0" fillId="0" borderId="0" xfId="0" applyNumberFormat="1" applyFont="1" applyBorder="1" applyAlignment="1">
      <alignment horizontal="right" vertical="center"/>
    </xf>
    <xf numFmtId="172" fontId="2" fillId="0" borderId="12" xfId="61" applyNumberFormat="1" applyFont="1" applyBorder="1">
      <alignment/>
      <protection/>
    </xf>
    <xf numFmtId="172" fontId="2" fillId="0" borderId="0" xfId="61" applyNumberFormat="1" applyFont="1">
      <alignment/>
      <protection/>
    </xf>
    <xf numFmtId="2" fontId="0" fillId="0" borderId="0" xfId="0" applyNumberFormat="1" applyAlignment="1">
      <alignment/>
    </xf>
    <xf numFmtId="2" fontId="0" fillId="0" borderId="0" xfId="0" applyNumberFormat="1" applyFont="1" applyAlignment="1">
      <alignment/>
    </xf>
    <xf numFmtId="2" fontId="2" fillId="0" borderId="0" xfId="61" applyNumberFormat="1" applyFont="1">
      <alignment/>
      <protection/>
    </xf>
    <xf numFmtId="2" fontId="2" fillId="0" borderId="12" xfId="61" applyNumberFormat="1" applyFont="1" applyBorder="1">
      <alignment/>
      <protection/>
    </xf>
    <xf numFmtId="2" fontId="5" fillId="0" borderId="10" xfId="0" applyNumberFormat="1" applyFont="1" applyBorder="1" applyAlignment="1">
      <alignment horizontal="right" vertical="center"/>
    </xf>
    <xf numFmtId="1" fontId="2" fillId="0" borderId="11" xfId="61" applyNumberFormat="1" applyFont="1" applyBorder="1">
      <alignment/>
      <protection/>
    </xf>
    <xf numFmtId="1" fontId="2" fillId="0" borderId="10" xfId="61" applyNumberFormat="1" applyFont="1" applyBorder="1">
      <alignment/>
      <protection/>
    </xf>
    <xf numFmtId="1" fontId="0" fillId="0" borderId="10" xfId="0" applyNumberFormat="1" applyFont="1" applyBorder="1" applyAlignment="1">
      <alignment/>
    </xf>
    <xf numFmtId="0" fontId="6" fillId="0" borderId="0" xfId="0" applyFont="1" applyBorder="1" applyAlignment="1">
      <alignment horizontal="right" vertical="center"/>
    </xf>
    <xf numFmtId="0" fontId="7" fillId="0" borderId="12" xfId="61" applyFont="1" applyBorder="1">
      <alignment/>
      <protection/>
    </xf>
    <xf numFmtId="0" fontId="0" fillId="0" borderId="0" xfId="0" applyFont="1" applyBorder="1" applyAlignment="1">
      <alignment horizontal="center"/>
    </xf>
    <xf numFmtId="0" fontId="4" fillId="0" borderId="0" xfId="61" applyFont="1">
      <alignment/>
      <protection/>
    </xf>
    <xf numFmtId="1" fontId="0" fillId="0" borderId="14" xfId="0" applyNumberFormat="1" applyFont="1" applyFill="1" applyBorder="1" applyAlignment="1">
      <alignment horizontal="center"/>
    </xf>
    <xf numFmtId="1" fontId="0" fillId="0" borderId="14" xfId="0" applyNumberFormat="1" applyBorder="1" applyAlignment="1">
      <alignment/>
    </xf>
    <xf numFmtId="0" fontId="2" fillId="0" borderId="14" xfId="0" applyFont="1" applyFill="1" applyBorder="1" applyAlignment="1">
      <alignment/>
    </xf>
    <xf numFmtId="0" fontId="4" fillId="0" borderId="14" xfId="0" applyFont="1" applyFill="1" applyBorder="1" applyAlignment="1">
      <alignment/>
    </xf>
    <xf numFmtId="0" fontId="3" fillId="0" borderId="14" xfId="0" applyNumberFormat="1" applyFont="1" applyFill="1" applyBorder="1" applyAlignment="1">
      <alignment horizontal="left" vertical="top"/>
    </xf>
    <xf numFmtId="1" fontId="0" fillId="0" borderId="0" xfId="0" applyNumberFormat="1" applyBorder="1" applyAlignment="1">
      <alignment/>
    </xf>
    <xf numFmtId="0" fontId="4" fillId="0" borderId="0" xfId="0" applyFont="1" applyFill="1" applyAlignment="1">
      <alignment/>
    </xf>
    <xf numFmtId="0" fontId="4" fillId="0" borderId="0" xfId="0" applyNumberFormat="1" applyFont="1" applyFill="1" applyAlignment="1">
      <alignment wrapText="1"/>
    </xf>
    <xf numFmtId="1" fontId="0" fillId="0" borderId="0" xfId="0" applyNumberFormat="1" applyAlignment="1">
      <alignment/>
    </xf>
    <xf numFmtId="0" fontId="2" fillId="0" borderId="10" xfId="0" applyFont="1" applyFill="1" applyBorder="1" applyAlignment="1">
      <alignment/>
    </xf>
    <xf numFmtId="0" fontId="4" fillId="0" borderId="10" xfId="0" applyFont="1" applyFill="1" applyBorder="1" applyAlignment="1">
      <alignment/>
    </xf>
    <xf numFmtId="0" fontId="4" fillId="0" borderId="10" xfId="0" applyNumberFormat="1" applyFont="1" applyFill="1" applyBorder="1" applyAlignment="1">
      <alignment/>
    </xf>
    <xf numFmtId="1" fontId="2" fillId="0" borderId="11" xfId="61" applyNumberFormat="1" applyFont="1" applyFill="1" applyBorder="1">
      <alignment/>
      <protection/>
    </xf>
    <xf numFmtId="1" fontId="2" fillId="0" borderId="10" xfId="61" applyNumberFormat="1" applyFont="1" applyFill="1" applyBorder="1">
      <alignmen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center"/>
    </xf>
    <xf numFmtId="1" fontId="0" fillId="0" borderId="10" xfId="0" applyNumberFormat="1" applyBorder="1" applyAlignment="1">
      <alignment/>
    </xf>
    <xf numFmtId="0" fontId="3" fillId="0" borderId="0" xfId="0" applyNumberFormat="1" applyFont="1" applyFill="1" applyAlignment="1">
      <alignment horizontal="left" vertical="top"/>
    </xf>
    <xf numFmtId="0" fontId="3" fillId="0" borderId="0" xfId="0" applyNumberFormat="1" applyFont="1" applyFill="1" applyAlignment="1">
      <alignment/>
    </xf>
    <xf numFmtId="0" fontId="4" fillId="0" borderId="0" xfId="0" applyNumberFormat="1" applyFont="1" applyFill="1" applyAlignment="1">
      <alignment/>
    </xf>
    <xf numFmtId="1" fontId="0" fillId="0" borderId="12" xfId="0" applyNumberFormat="1" applyBorder="1" applyAlignment="1">
      <alignment/>
    </xf>
    <xf numFmtId="0" fontId="0" fillId="0" borderId="0" xfId="0" applyFont="1" applyAlignment="1">
      <alignment horizontal="left" vertical="center"/>
    </xf>
    <xf numFmtId="0" fontId="3" fillId="0" borderId="0" xfId="0" applyFont="1" applyAlignment="1">
      <alignment horizontal="left" vertical="center"/>
    </xf>
    <xf numFmtId="0" fontId="0" fillId="0" borderId="0" xfId="0" applyNumberFormat="1" applyFont="1" applyFill="1" applyAlignment="1">
      <alignment/>
    </xf>
    <xf numFmtId="0" fontId="2" fillId="0" borderId="0" xfId="0" applyNumberFormat="1" applyFont="1" applyFill="1" applyAlignment="1">
      <alignment wrapText="1"/>
    </xf>
    <xf numFmtId="0" fontId="2" fillId="0" borderId="0" xfId="61" applyFont="1" applyAlignment="1">
      <alignment horizontal="left" vertical="center"/>
      <protection/>
    </xf>
    <xf numFmtId="1" fontId="0" fillId="0" borderId="0" xfId="0" applyNumberFormat="1" applyFont="1" applyAlignment="1">
      <alignment/>
    </xf>
    <xf numFmtId="1" fontId="0" fillId="0" borderId="0" xfId="0" applyNumberFormat="1" applyFont="1" applyAlignment="1">
      <alignment horizontal="center"/>
    </xf>
    <xf numFmtId="0" fontId="2" fillId="0" borderId="0" xfId="0" applyNumberFormat="1" applyFont="1" applyFill="1" applyAlignment="1">
      <alignment/>
    </xf>
    <xf numFmtId="1" fontId="0" fillId="0" borderId="13" xfId="0" applyNumberFormat="1" applyBorder="1" applyAlignment="1">
      <alignment/>
    </xf>
    <xf numFmtId="0" fontId="3" fillId="0" borderId="10" xfId="0" applyNumberFormat="1" applyFont="1" applyFill="1" applyBorder="1" applyAlignment="1">
      <alignment/>
    </xf>
    <xf numFmtId="1" fontId="0" fillId="0" borderId="11" xfId="0" applyNumberFormat="1" applyBorder="1" applyAlignment="1">
      <alignment/>
    </xf>
    <xf numFmtId="0" fontId="3" fillId="0" borderId="0" xfId="0" applyNumberFormat="1" applyFont="1" applyFill="1" applyAlignment="1">
      <alignment vertical="top"/>
    </xf>
    <xf numFmtId="1" fontId="0" fillId="0" borderId="0" xfId="0" applyNumberFormat="1" applyFont="1" applyBorder="1" applyAlignment="1">
      <alignment/>
    </xf>
    <xf numFmtId="1" fontId="2" fillId="0" borderId="0" xfId="61" applyNumberFormat="1" applyFont="1" applyBorder="1">
      <alignment/>
      <protection/>
    </xf>
    <xf numFmtId="0" fontId="3" fillId="0" borderId="0" xfId="0" applyFont="1" applyAlignment="1">
      <alignment/>
    </xf>
    <xf numFmtId="0" fontId="0" fillId="0" borderId="0" xfId="0" applyFont="1" applyAlignment="1">
      <alignment horizontal="left" vertical="top"/>
    </xf>
    <xf numFmtId="0" fontId="3" fillId="0" borderId="0" xfId="0" applyFont="1" applyAlignment="1">
      <alignment horizontal="left" vertical="top"/>
    </xf>
    <xf numFmtId="0" fontId="0" fillId="0" borderId="0" xfId="0" applyBorder="1" applyAlignment="1">
      <alignment/>
    </xf>
    <xf numFmtId="0" fontId="2" fillId="0" borderId="0" xfId="0" applyNumberFormat="1" applyFont="1" applyFill="1" applyAlignment="1">
      <alignment horizontal="left"/>
    </xf>
    <xf numFmtId="1" fontId="0" fillId="0" borderId="14" xfId="0" applyNumberFormat="1" applyFont="1" applyBorder="1" applyAlignment="1">
      <alignment horizontal="right" vertical="center"/>
    </xf>
    <xf numFmtId="1" fontId="0" fillId="0" borderId="0" xfId="0" applyNumberFormat="1" applyFont="1" applyBorder="1" applyAlignment="1">
      <alignment horizontal="right" vertical="center"/>
    </xf>
    <xf numFmtId="173" fontId="0" fillId="0" borderId="0" xfId="0" applyNumberFormat="1" applyFont="1" applyBorder="1" applyAlignment="1">
      <alignment horizontal="right" vertical="center"/>
    </xf>
    <xf numFmtId="2" fontId="2" fillId="0" borderId="0" xfId="61" applyNumberFormat="1" applyFont="1" applyBorder="1">
      <alignment/>
      <protection/>
    </xf>
    <xf numFmtId="1" fontId="0" fillId="0" borderId="10" xfId="0" applyNumberFormat="1" applyFont="1" applyBorder="1" applyAlignment="1">
      <alignment horizontal="right" vertical="center"/>
    </xf>
    <xf numFmtId="0" fontId="8" fillId="0" borderId="12" xfId="61" applyFont="1" applyBorder="1" applyAlignment="1">
      <alignment horizontal="right"/>
      <protection/>
    </xf>
    <xf numFmtId="0" fontId="0" fillId="0" borderId="10" xfId="0" applyBorder="1" applyAlignment="1">
      <alignment/>
    </xf>
    <xf numFmtId="0" fontId="0" fillId="33" borderId="0" xfId="0" applyFill="1" applyAlignment="1">
      <alignment/>
    </xf>
    <xf numFmtId="0" fontId="0" fillId="0" borderId="11" xfId="0" applyBorder="1" applyAlignment="1">
      <alignment/>
    </xf>
    <xf numFmtId="0" fontId="0" fillId="0" borderId="12" xfId="0" applyBorder="1" applyAlignment="1">
      <alignment/>
    </xf>
    <xf numFmtId="0" fontId="2" fillId="0" borderId="14" xfId="0" applyFont="1" applyFill="1" applyBorder="1" applyAlignment="1">
      <alignment horizontal="center" vertical="center"/>
    </xf>
    <xf numFmtId="0" fontId="2" fillId="0" borderId="12" xfId="61" applyFont="1" applyBorder="1">
      <alignment/>
      <protection/>
    </xf>
    <xf numFmtId="0" fontId="2" fillId="34" borderId="10" xfId="61" applyFont="1" applyFill="1" applyBorder="1" applyAlignment="1">
      <alignment horizontal="left"/>
      <protection/>
    </xf>
    <xf numFmtId="0" fontId="2" fillId="3" borderId="0" xfId="61" applyFont="1" applyFill="1" applyBorder="1">
      <alignment/>
      <protection/>
    </xf>
    <xf numFmtId="0" fontId="2" fillId="3" borderId="0" xfId="61" applyFont="1" applyFill="1" applyBorder="1" applyAlignment="1">
      <alignment horizontal="left"/>
      <protection/>
    </xf>
    <xf numFmtId="0" fontId="2" fillId="15" borderId="0" xfId="61" applyFont="1" applyFill="1" applyBorder="1" applyAlignment="1">
      <alignment horizontal="left"/>
      <protection/>
    </xf>
    <xf numFmtId="2" fontId="0" fillId="0" borderId="0" xfId="0" applyNumberFormat="1" applyFont="1" applyBorder="1" applyAlignment="1">
      <alignment horizontal="right" vertical="center"/>
    </xf>
    <xf numFmtId="2" fontId="5" fillId="0" borderId="10" xfId="0" applyNumberFormat="1" applyFont="1" applyBorder="1" applyAlignment="1">
      <alignment horizontal="right" vertical="center"/>
    </xf>
    <xf numFmtId="0" fontId="6" fillId="0" borderId="0" xfId="0" applyFont="1" applyBorder="1" applyAlignment="1">
      <alignment horizontal="right" vertical="center"/>
    </xf>
    <xf numFmtId="0" fontId="0" fillId="9" borderId="10" xfId="0" applyFill="1" applyBorder="1" applyAlignment="1">
      <alignment horizontal="center" vertical="center"/>
    </xf>
    <xf numFmtId="0" fontId="0" fillId="9" borderId="10" xfId="0" applyFont="1" applyFill="1" applyBorder="1" applyAlignment="1">
      <alignment horizontal="center" vertical="center"/>
    </xf>
    <xf numFmtId="0" fontId="2" fillId="35" borderId="15"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right" vertical="center"/>
    </xf>
    <xf numFmtId="0" fontId="2" fillId="0" borderId="0" xfId="61" applyFont="1" applyFill="1" applyBorder="1" applyAlignment="1">
      <alignment horizontal="center" vertical="center"/>
      <protection/>
    </xf>
    <xf numFmtId="0" fontId="2" fillId="0" borderId="10" xfId="0" applyFont="1" applyFill="1" applyBorder="1" applyAlignment="1">
      <alignment horizontal="center" vertical="center"/>
    </xf>
    <xf numFmtId="0" fontId="2" fillId="0" borderId="0" xfId="61" applyFont="1" applyAlignment="1">
      <alignment horizontal="left" vertical="center"/>
      <protection/>
    </xf>
    <xf numFmtId="0" fontId="0" fillId="0" borderId="0" xfId="0" applyFont="1" applyFill="1" applyBorder="1" applyAlignment="1">
      <alignment horizontal="center" vertical="center"/>
    </xf>
    <xf numFmtId="0" fontId="2" fillId="0" borderId="15" xfId="0" applyFont="1" applyFill="1" applyBorder="1" applyAlignment="1">
      <alignment horizontal="center" vertical="center"/>
    </xf>
    <xf numFmtId="20" fontId="2" fillId="0" borderId="12" xfId="61" applyNumberFormat="1" applyFont="1" applyBorder="1">
      <alignment/>
      <protection/>
    </xf>
    <xf numFmtId="20" fontId="2" fillId="0" borderId="0" xfId="61" applyNumberFormat="1" applyFont="1" applyBorder="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Обычный_Est_2010-2011 (1)"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0"/>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2" sqref="A2"/>
      <selection pane="bottomRight" activeCell="F27" sqref="F27"/>
    </sheetView>
  </sheetViews>
  <sheetFormatPr defaultColWidth="11.57421875" defaultRowHeight="12.75"/>
  <cols>
    <col min="1" max="1" width="16.28125" style="1" customWidth="1"/>
    <col min="2" max="2" width="15.28125" style="1" customWidth="1"/>
    <col min="3" max="3" width="12.421875" style="2" customWidth="1"/>
    <col min="4" max="4" width="19.57421875" style="2" customWidth="1"/>
    <col min="5" max="5" width="8.7109375" style="2" customWidth="1"/>
    <col min="6" max="6" width="7.8515625" style="2" customWidth="1"/>
    <col min="7" max="14" width="7.140625" style="2" customWidth="1"/>
    <col min="15" max="15" width="7.140625" style="1" customWidth="1"/>
    <col min="16" max="16" width="7.140625" style="2" customWidth="1"/>
    <col min="17" max="18" width="7.140625" style="1" customWidth="1"/>
    <col min="19" max="19" width="11.28125" style="3" customWidth="1"/>
    <col min="20" max="20" width="11.28125" style="0" customWidth="1"/>
    <col min="21" max="21" width="14.140625" style="0" customWidth="1"/>
    <col min="22" max="24" width="11.28125" style="0" customWidth="1"/>
    <col min="25" max="27" width="5.140625" style="1" customWidth="1"/>
    <col min="28" max="243" width="11.57421875" style="2" customWidth="1"/>
    <col min="244" max="16384" width="11.57421875" style="1" customWidth="1"/>
  </cols>
  <sheetData>
    <row r="1" ht="12.75">
      <c r="A1" s="100" t="s">
        <v>135</v>
      </c>
    </row>
    <row r="2" spans="5:6" ht="12.75">
      <c r="E2" t="s">
        <v>131</v>
      </c>
      <c r="F2"/>
    </row>
    <row r="3" spans="1:256" s="7" customFormat="1" ht="12.75">
      <c r="A3" s="4" t="s">
        <v>0</v>
      </c>
      <c r="B3" s="4" t="s">
        <v>1</v>
      </c>
      <c r="C3" s="5" t="s">
        <v>2</v>
      </c>
      <c r="D3" s="105" t="s">
        <v>156</v>
      </c>
      <c r="E3" s="6" t="s">
        <v>132</v>
      </c>
      <c r="F3" s="7" t="s">
        <v>133</v>
      </c>
      <c r="G3" s="7" t="s">
        <v>134</v>
      </c>
      <c r="H3" s="7" t="s">
        <v>136</v>
      </c>
      <c r="I3" s="7" t="s">
        <v>137</v>
      </c>
      <c r="J3" s="7" t="s">
        <v>138</v>
      </c>
      <c r="K3" s="7" t="s">
        <v>139</v>
      </c>
      <c r="L3" s="7" t="s">
        <v>140</v>
      </c>
      <c r="M3" s="7" t="s">
        <v>141</v>
      </c>
      <c r="N3" s="99" t="s">
        <v>142</v>
      </c>
      <c r="O3" s="7" t="s">
        <v>143</v>
      </c>
      <c r="P3" s="99" t="s">
        <v>144</v>
      </c>
      <c r="Q3" s="99" t="s">
        <v>145</v>
      </c>
      <c r="R3" s="99" t="s">
        <v>146</v>
      </c>
      <c r="S3" t="s">
        <v>3</v>
      </c>
      <c r="T3"/>
      <c r="U3"/>
      <c r="V3"/>
      <c r="W3"/>
      <c r="X3"/>
      <c r="Y3" s="8"/>
      <c r="Z3" s="8"/>
      <c r="AA3" s="8"/>
      <c r="IJ3" s="8"/>
      <c r="IK3" s="8"/>
      <c r="IL3" s="8"/>
      <c r="IM3" s="8"/>
      <c r="IN3" s="8"/>
      <c r="IO3" s="8"/>
      <c r="IP3" s="8"/>
      <c r="IQ3" s="8"/>
      <c r="IR3" s="8"/>
      <c r="IS3" s="8"/>
      <c r="IT3" s="8"/>
      <c r="IU3" s="8"/>
      <c r="IV3" s="8"/>
    </row>
    <row r="4" spans="1:256" s="34" customFormat="1" ht="12.75">
      <c r="A4" s="4"/>
      <c r="B4" s="4"/>
      <c r="C4" s="5"/>
      <c r="D4" s="106" t="s">
        <v>170</v>
      </c>
      <c r="E4" s="104"/>
      <c r="N4" s="91"/>
      <c r="P4" s="91"/>
      <c r="Q4" s="91"/>
      <c r="R4" s="91"/>
      <c r="S4"/>
      <c r="T4"/>
      <c r="U4"/>
      <c r="V4"/>
      <c r="W4"/>
      <c r="X4"/>
      <c r="Y4" s="33"/>
      <c r="Z4" s="33"/>
      <c r="AA4" s="33"/>
      <c r="IJ4" s="33"/>
      <c r="IK4" s="33"/>
      <c r="IL4" s="33"/>
      <c r="IM4" s="33"/>
      <c r="IN4" s="33"/>
      <c r="IO4" s="33"/>
      <c r="IP4" s="33"/>
      <c r="IQ4" s="33"/>
      <c r="IR4" s="33"/>
      <c r="IS4" s="33"/>
      <c r="IT4" s="33"/>
      <c r="IU4" s="33"/>
      <c r="IV4" s="33"/>
    </row>
    <row r="5" spans="1:256" s="34" customFormat="1" ht="12.75">
      <c r="A5" s="4"/>
      <c r="B5" s="4"/>
      <c r="C5" s="5"/>
      <c r="D5" s="107" t="s">
        <v>162</v>
      </c>
      <c r="E5" s="104">
        <v>2010</v>
      </c>
      <c r="F5" s="34">
        <v>2011</v>
      </c>
      <c r="N5" s="91"/>
      <c r="P5" s="91"/>
      <c r="Q5" s="91"/>
      <c r="R5" s="91"/>
      <c r="S5"/>
      <c r="T5"/>
      <c r="U5"/>
      <c r="V5"/>
      <c r="W5"/>
      <c r="X5"/>
      <c r="Y5" s="33"/>
      <c r="Z5" s="33"/>
      <c r="AA5" s="33"/>
      <c r="IJ5" s="33"/>
      <c r="IK5" s="33"/>
      <c r="IL5" s="33"/>
      <c r="IM5" s="33"/>
      <c r="IN5" s="33"/>
      <c r="IO5" s="33"/>
      <c r="IP5" s="33"/>
      <c r="IQ5" s="33"/>
      <c r="IR5" s="33"/>
      <c r="IS5" s="33"/>
      <c r="IT5" s="33"/>
      <c r="IU5" s="33"/>
      <c r="IV5" s="33"/>
    </row>
    <row r="6" spans="1:256" s="34" customFormat="1" ht="12.75">
      <c r="A6" s="4"/>
      <c r="B6" s="4"/>
      <c r="C6" s="5"/>
      <c r="D6" s="106" t="s">
        <v>163</v>
      </c>
      <c r="E6" s="104">
        <v>6</v>
      </c>
      <c r="F6" s="34">
        <v>7</v>
      </c>
      <c r="N6" s="91"/>
      <c r="P6" s="91"/>
      <c r="Q6" s="91"/>
      <c r="R6" s="91"/>
      <c r="S6"/>
      <c r="T6"/>
      <c r="U6"/>
      <c r="V6"/>
      <c r="W6"/>
      <c r="X6"/>
      <c r="Y6" s="33"/>
      <c r="Z6" s="33"/>
      <c r="AA6" s="33"/>
      <c r="IJ6" s="33"/>
      <c r="IK6" s="33"/>
      <c r="IL6" s="33"/>
      <c r="IM6" s="33"/>
      <c r="IN6" s="33"/>
      <c r="IO6" s="33"/>
      <c r="IP6" s="33"/>
      <c r="IQ6" s="33"/>
      <c r="IR6" s="33"/>
      <c r="IS6" s="33"/>
      <c r="IT6" s="33"/>
      <c r="IU6" s="33"/>
      <c r="IV6" s="33"/>
    </row>
    <row r="7" spans="1:256" s="34" customFormat="1" ht="12.75">
      <c r="A7" s="4"/>
      <c r="B7" s="4"/>
      <c r="C7" s="5"/>
      <c r="D7" s="107" t="s">
        <v>164</v>
      </c>
      <c r="E7" s="104">
        <v>25</v>
      </c>
      <c r="F7" s="34">
        <v>15</v>
      </c>
      <c r="N7" s="91"/>
      <c r="P7" s="91"/>
      <c r="Q7" s="91"/>
      <c r="R7" s="91"/>
      <c r="S7"/>
      <c r="T7"/>
      <c r="U7"/>
      <c r="V7"/>
      <c r="W7"/>
      <c r="X7"/>
      <c r="Y7" s="33"/>
      <c r="Z7" s="33"/>
      <c r="AA7" s="33"/>
      <c r="IJ7" s="33"/>
      <c r="IK7" s="33"/>
      <c r="IL7" s="33"/>
      <c r="IM7" s="33"/>
      <c r="IN7" s="33"/>
      <c r="IO7" s="33"/>
      <c r="IP7" s="33"/>
      <c r="IQ7" s="33"/>
      <c r="IR7" s="33"/>
      <c r="IS7" s="33"/>
      <c r="IT7" s="33"/>
      <c r="IU7" s="33"/>
      <c r="IV7" s="33"/>
    </row>
    <row r="8" spans="1:256" s="34" customFormat="1" ht="12.75">
      <c r="A8" s="4"/>
      <c r="B8" s="4"/>
      <c r="C8" s="5"/>
      <c r="D8" s="107" t="s">
        <v>165</v>
      </c>
      <c r="E8" s="122">
        <v>0.4375</v>
      </c>
      <c r="F8" s="123">
        <v>0.71875</v>
      </c>
      <c r="N8" s="91"/>
      <c r="P8" s="91"/>
      <c r="Q8" s="91"/>
      <c r="R8" s="91"/>
      <c r="S8"/>
      <c r="T8"/>
      <c r="U8"/>
      <c r="V8"/>
      <c r="W8"/>
      <c r="X8"/>
      <c r="Y8" s="33"/>
      <c r="Z8" s="33"/>
      <c r="AA8" s="33"/>
      <c r="IJ8" s="33"/>
      <c r="IK8" s="33"/>
      <c r="IL8" s="33"/>
      <c r="IM8" s="33"/>
      <c r="IN8" s="33"/>
      <c r="IO8" s="33"/>
      <c r="IP8" s="33"/>
      <c r="IQ8" s="33"/>
      <c r="IR8" s="33"/>
      <c r="IS8" s="33"/>
      <c r="IT8" s="33"/>
      <c r="IU8" s="33"/>
      <c r="IV8" s="33"/>
    </row>
    <row r="9" spans="1:256" s="34" customFormat="1" ht="12.75">
      <c r="A9" s="4"/>
      <c r="B9" s="4"/>
      <c r="C9" s="5"/>
      <c r="D9" s="107" t="s">
        <v>157</v>
      </c>
      <c r="E9" s="39">
        <v>56.5047</v>
      </c>
      <c r="F9" s="39">
        <v>24.2314</v>
      </c>
      <c r="N9" s="91"/>
      <c r="P9" s="91"/>
      <c r="Q9" s="91"/>
      <c r="R9" s="91"/>
      <c r="S9"/>
      <c r="T9"/>
      <c r="U9"/>
      <c r="V9"/>
      <c r="W9"/>
      <c r="X9"/>
      <c r="Y9" s="33"/>
      <c r="Z9" s="33"/>
      <c r="AA9" s="33"/>
      <c r="IJ9" s="33"/>
      <c r="IK9" s="33"/>
      <c r="IL9" s="33"/>
      <c r="IM9" s="33"/>
      <c r="IN9" s="33"/>
      <c r="IO9" s="33"/>
      <c r="IP9" s="33"/>
      <c r="IQ9" s="33"/>
      <c r="IR9" s="33"/>
      <c r="IS9" s="33"/>
      <c r="IT9" s="33"/>
      <c r="IU9" s="33"/>
      <c r="IV9" s="33"/>
    </row>
    <row r="10" spans="1:256" s="34" customFormat="1" ht="12.75">
      <c r="A10" s="4"/>
      <c r="B10" s="4"/>
      <c r="C10" s="5"/>
      <c r="D10" s="107" t="s">
        <v>158</v>
      </c>
      <c r="E10" s="39">
        <v>12.1133</v>
      </c>
      <c r="F10" s="39">
        <v>21.4533</v>
      </c>
      <c r="N10" s="91"/>
      <c r="P10" s="91"/>
      <c r="Q10" s="91"/>
      <c r="R10" s="91"/>
      <c r="S10"/>
      <c r="T10"/>
      <c r="U10"/>
      <c r="V10"/>
      <c r="W10"/>
      <c r="X10"/>
      <c r="Y10" s="33"/>
      <c r="Z10" s="33"/>
      <c r="AA10" s="33"/>
      <c r="IJ10" s="33"/>
      <c r="IK10" s="33"/>
      <c r="IL10" s="33"/>
      <c r="IM10" s="33"/>
      <c r="IN10" s="33"/>
      <c r="IO10" s="33"/>
      <c r="IP10" s="33"/>
      <c r="IQ10" s="33"/>
      <c r="IR10" s="33"/>
      <c r="IS10" s="33"/>
      <c r="IT10" s="33"/>
      <c r="IU10" s="33"/>
      <c r="IV10" s="33"/>
    </row>
    <row r="11" spans="1:256" s="34" customFormat="1" ht="12.75">
      <c r="A11" s="4"/>
      <c r="B11" s="4"/>
      <c r="C11" s="5"/>
      <c r="D11" s="106" t="s">
        <v>161</v>
      </c>
      <c r="E11" s="104"/>
      <c r="N11" s="91"/>
      <c r="P11" s="91"/>
      <c r="Q11" s="91"/>
      <c r="R11" s="91"/>
      <c r="S11"/>
      <c r="T11"/>
      <c r="U11"/>
      <c r="V11"/>
      <c r="W11"/>
      <c r="X11"/>
      <c r="Y11" s="33"/>
      <c r="Z11" s="33"/>
      <c r="AA11" s="33"/>
      <c r="IJ11" s="33"/>
      <c r="IK11" s="33"/>
      <c r="IL11" s="33"/>
      <c r="IM11" s="33"/>
      <c r="IN11" s="33"/>
      <c r="IO11" s="33"/>
      <c r="IP11" s="33"/>
      <c r="IQ11" s="33"/>
      <c r="IR11" s="33"/>
      <c r="IS11" s="33"/>
      <c r="IT11" s="33"/>
      <c r="IU11" s="33"/>
      <c r="IV11" s="33"/>
    </row>
    <row r="12" spans="1:256" s="34" customFormat="1" ht="12.75">
      <c r="A12" s="4"/>
      <c r="B12" s="4"/>
      <c r="C12" s="5"/>
      <c r="D12" s="107" t="s">
        <v>174</v>
      </c>
      <c r="E12" s="104">
        <v>1</v>
      </c>
      <c r="F12" s="34">
        <v>7</v>
      </c>
      <c r="N12" s="91"/>
      <c r="P12" s="91"/>
      <c r="Q12" s="91"/>
      <c r="R12" s="91"/>
      <c r="S12"/>
      <c r="T12"/>
      <c r="U12"/>
      <c r="V12"/>
      <c r="W12"/>
      <c r="X12"/>
      <c r="Y12" s="33"/>
      <c r="Z12" s="33"/>
      <c r="AA12" s="33"/>
      <c r="IJ12" s="33"/>
      <c r="IK12" s="33"/>
      <c r="IL12" s="33"/>
      <c r="IM12" s="33"/>
      <c r="IN12" s="33"/>
      <c r="IO12" s="33"/>
      <c r="IP12" s="33"/>
      <c r="IQ12" s="33"/>
      <c r="IR12" s="33"/>
      <c r="IS12" s="33"/>
      <c r="IT12" s="33"/>
      <c r="IU12" s="33"/>
      <c r="IV12" s="33"/>
    </row>
    <row r="13" spans="1:256" s="34" customFormat="1" ht="12.75">
      <c r="A13" s="4"/>
      <c r="B13" s="4"/>
      <c r="C13" s="5"/>
      <c r="D13" s="106" t="s">
        <v>175</v>
      </c>
      <c r="E13" s="104">
        <v>3</v>
      </c>
      <c r="F13" s="34">
        <v>8</v>
      </c>
      <c r="N13" s="91"/>
      <c r="P13" s="91"/>
      <c r="Q13" s="91"/>
      <c r="R13" s="91"/>
      <c r="S13"/>
      <c r="T13"/>
      <c r="U13"/>
      <c r="V13"/>
      <c r="W13"/>
      <c r="X13"/>
      <c r="Y13" s="33"/>
      <c r="Z13" s="33"/>
      <c r="AA13" s="33"/>
      <c r="IJ13" s="33"/>
      <c r="IK13" s="33"/>
      <c r="IL13" s="33"/>
      <c r="IM13" s="33"/>
      <c r="IN13" s="33"/>
      <c r="IO13" s="33"/>
      <c r="IP13" s="33"/>
      <c r="IQ13" s="33"/>
      <c r="IR13" s="33"/>
      <c r="IS13" s="33"/>
      <c r="IT13" s="33"/>
      <c r="IU13" s="33"/>
      <c r="IV13" s="33"/>
    </row>
    <row r="14" spans="1:256" s="34" customFormat="1" ht="12.75">
      <c r="A14" s="4"/>
      <c r="B14" s="4"/>
      <c r="C14" s="5"/>
      <c r="D14" s="106" t="s">
        <v>176</v>
      </c>
      <c r="E14" s="104">
        <v>15.5</v>
      </c>
      <c r="F14" s="34">
        <v>10.6</v>
      </c>
      <c r="N14" s="91"/>
      <c r="P14" s="91"/>
      <c r="Q14" s="91"/>
      <c r="R14" s="91"/>
      <c r="S14"/>
      <c r="T14"/>
      <c r="U14"/>
      <c r="V14"/>
      <c r="W14"/>
      <c r="X14"/>
      <c r="Y14" s="33"/>
      <c r="Z14" s="33"/>
      <c r="AA14" s="33"/>
      <c r="IJ14" s="33"/>
      <c r="IK14" s="33"/>
      <c r="IL14" s="33"/>
      <c r="IM14" s="33"/>
      <c r="IN14" s="33"/>
      <c r="IO14" s="33"/>
      <c r="IP14" s="33"/>
      <c r="IQ14" s="33"/>
      <c r="IR14" s="33"/>
      <c r="IS14" s="33"/>
      <c r="IT14" s="33"/>
      <c r="IU14" s="33"/>
      <c r="IV14" s="33"/>
    </row>
    <row r="15" spans="1:256" s="34" customFormat="1" ht="12.75">
      <c r="A15" s="4"/>
      <c r="B15" s="4"/>
      <c r="C15" s="5"/>
      <c r="D15" s="106" t="s">
        <v>177</v>
      </c>
      <c r="E15" s="104">
        <v>0.5</v>
      </c>
      <c r="F15" s="34">
        <v>4.7</v>
      </c>
      <c r="N15" s="91"/>
      <c r="P15" s="91"/>
      <c r="Q15" s="91"/>
      <c r="R15" s="91"/>
      <c r="S15"/>
      <c r="T15"/>
      <c r="U15"/>
      <c r="V15"/>
      <c r="W15"/>
      <c r="X15"/>
      <c r="Y15" s="33"/>
      <c r="Z15" s="33"/>
      <c r="AA15" s="33"/>
      <c r="IJ15" s="33"/>
      <c r="IK15" s="33"/>
      <c r="IL15" s="33"/>
      <c r="IM15" s="33"/>
      <c r="IN15" s="33"/>
      <c r="IO15" s="33"/>
      <c r="IP15" s="33"/>
      <c r="IQ15" s="33"/>
      <c r="IR15" s="33"/>
      <c r="IS15" s="33"/>
      <c r="IT15" s="33"/>
      <c r="IU15" s="33"/>
      <c r="IV15" s="33"/>
    </row>
    <row r="16" spans="1:256" s="34" customFormat="1" ht="12.75">
      <c r="A16" s="4"/>
      <c r="B16" s="4"/>
      <c r="C16" s="5"/>
      <c r="D16" s="107" t="s">
        <v>171</v>
      </c>
      <c r="E16" s="104"/>
      <c r="N16" s="91"/>
      <c r="P16" s="91"/>
      <c r="Q16" s="91"/>
      <c r="R16" s="91"/>
      <c r="S16"/>
      <c r="T16"/>
      <c r="U16"/>
      <c r="V16"/>
      <c r="W16"/>
      <c r="X16"/>
      <c r="Y16" s="33"/>
      <c r="Z16" s="33"/>
      <c r="AA16" s="33"/>
      <c r="IJ16" s="33"/>
      <c r="IK16" s="33"/>
      <c r="IL16" s="33"/>
      <c r="IM16" s="33"/>
      <c r="IN16" s="33"/>
      <c r="IO16" s="33"/>
      <c r="IP16" s="33"/>
      <c r="IQ16" s="33"/>
      <c r="IR16" s="33"/>
      <c r="IS16" s="33"/>
      <c r="IT16" s="33"/>
      <c r="IU16" s="33"/>
      <c r="IV16" s="33"/>
    </row>
    <row r="17" spans="1:256" s="34" customFormat="1" ht="12.75">
      <c r="A17" s="4"/>
      <c r="B17" s="4"/>
      <c r="C17" s="5"/>
      <c r="D17" s="106" t="s">
        <v>178</v>
      </c>
      <c r="E17" s="104">
        <v>0.001</v>
      </c>
      <c r="F17" s="34">
        <v>0.002</v>
      </c>
      <c r="N17" s="91"/>
      <c r="P17" s="91"/>
      <c r="Q17" s="91"/>
      <c r="R17" s="91"/>
      <c r="S17"/>
      <c r="T17"/>
      <c r="U17"/>
      <c r="V17"/>
      <c r="W17"/>
      <c r="X17"/>
      <c r="Y17" s="33"/>
      <c r="Z17" s="33"/>
      <c r="AA17" s="33"/>
      <c r="IJ17" s="33"/>
      <c r="IK17" s="33"/>
      <c r="IL17" s="33"/>
      <c r="IM17" s="33"/>
      <c r="IN17" s="33"/>
      <c r="IO17" s="33"/>
      <c r="IP17" s="33"/>
      <c r="IQ17" s="33"/>
      <c r="IR17" s="33"/>
      <c r="IS17" s="33"/>
      <c r="IT17" s="33"/>
      <c r="IU17" s="33"/>
      <c r="IV17" s="33"/>
    </row>
    <row r="18" spans="1:256" s="34" customFormat="1" ht="12.75">
      <c r="A18" s="4"/>
      <c r="B18" s="4"/>
      <c r="C18" s="5"/>
      <c r="D18" s="106" t="s">
        <v>172</v>
      </c>
      <c r="E18" s="104"/>
      <c r="N18" s="91"/>
      <c r="P18" s="91"/>
      <c r="Q18" s="91"/>
      <c r="R18" s="91"/>
      <c r="S18"/>
      <c r="T18"/>
      <c r="U18"/>
      <c r="V18"/>
      <c r="W18"/>
      <c r="X18"/>
      <c r="Y18" s="33"/>
      <c r="Z18" s="33"/>
      <c r="AA18" s="33"/>
      <c r="IJ18" s="33"/>
      <c r="IK18" s="33"/>
      <c r="IL18" s="33"/>
      <c r="IM18" s="33"/>
      <c r="IN18" s="33"/>
      <c r="IO18" s="33"/>
      <c r="IP18" s="33"/>
      <c r="IQ18" s="33"/>
      <c r="IR18" s="33"/>
      <c r="IS18" s="33"/>
      <c r="IT18" s="33"/>
      <c r="IU18" s="33"/>
      <c r="IV18" s="33"/>
    </row>
    <row r="19" spans="1:256" s="34" customFormat="1" ht="12.75">
      <c r="A19" s="4"/>
      <c r="B19" s="4"/>
      <c r="C19" s="5"/>
      <c r="D19" s="107" t="s">
        <v>169</v>
      </c>
      <c r="E19" s="104"/>
      <c r="N19" s="91"/>
      <c r="P19" s="91"/>
      <c r="Q19" s="91"/>
      <c r="R19" s="91"/>
      <c r="S19"/>
      <c r="T19"/>
      <c r="U19"/>
      <c r="V19"/>
      <c r="W19"/>
      <c r="X19"/>
      <c r="Y19" s="33"/>
      <c r="Z19" s="33"/>
      <c r="AA19" s="33"/>
      <c r="IJ19" s="33"/>
      <c r="IK19" s="33"/>
      <c r="IL19" s="33"/>
      <c r="IM19" s="33"/>
      <c r="IN19" s="33"/>
      <c r="IO19" s="33"/>
      <c r="IP19" s="33"/>
      <c r="IQ19" s="33"/>
      <c r="IR19" s="33"/>
      <c r="IS19" s="33"/>
      <c r="IT19" s="33"/>
      <c r="IU19" s="33"/>
      <c r="IV19" s="33"/>
    </row>
    <row r="20" spans="1:256" s="34" customFormat="1" ht="12.75">
      <c r="A20" s="4"/>
      <c r="B20" s="4"/>
      <c r="C20" s="5"/>
      <c r="D20" s="107" t="s">
        <v>166</v>
      </c>
      <c r="E20" s="104"/>
      <c r="N20" s="91"/>
      <c r="P20" s="91"/>
      <c r="Q20" s="91"/>
      <c r="R20" s="91"/>
      <c r="S20"/>
      <c r="T20"/>
      <c r="U20"/>
      <c r="V20"/>
      <c r="W20"/>
      <c r="X20"/>
      <c r="Y20" s="33"/>
      <c r="Z20" s="33"/>
      <c r="AA20" s="33"/>
      <c r="IJ20" s="33"/>
      <c r="IK20" s="33"/>
      <c r="IL20" s="33"/>
      <c r="IM20" s="33"/>
      <c r="IN20" s="33"/>
      <c r="IO20" s="33"/>
      <c r="IP20" s="33"/>
      <c r="IQ20" s="33"/>
      <c r="IR20" s="33"/>
      <c r="IS20" s="33"/>
      <c r="IT20" s="33"/>
      <c r="IU20" s="33"/>
      <c r="IV20" s="33"/>
    </row>
    <row r="21" spans="1:256" s="34" customFormat="1" ht="12.75">
      <c r="A21" s="4"/>
      <c r="B21" s="4"/>
      <c r="C21" s="5"/>
      <c r="D21" s="108" t="s">
        <v>168</v>
      </c>
      <c r="E21" s="104"/>
      <c r="N21" s="91"/>
      <c r="P21" s="91"/>
      <c r="Q21" s="91"/>
      <c r="R21" s="91"/>
      <c r="S21"/>
      <c r="T21"/>
      <c r="U21"/>
      <c r="V21"/>
      <c r="W21"/>
      <c r="X21"/>
      <c r="Y21" s="33"/>
      <c r="Z21" s="33"/>
      <c r="AA21" s="33"/>
      <c r="IJ21" s="33"/>
      <c r="IK21" s="33"/>
      <c r="IL21" s="33"/>
      <c r="IM21" s="33"/>
      <c r="IN21" s="33"/>
      <c r="IO21" s="33"/>
      <c r="IP21" s="33"/>
      <c r="IQ21" s="33"/>
      <c r="IR21" s="33"/>
      <c r="IS21" s="33"/>
      <c r="IT21" s="33"/>
      <c r="IU21" s="33"/>
      <c r="IV21" s="33"/>
    </row>
    <row r="22" spans="1:256" s="34" customFormat="1" ht="12.75">
      <c r="A22" s="4"/>
      <c r="B22" s="4"/>
      <c r="C22" s="5"/>
      <c r="D22" s="107" t="s">
        <v>173</v>
      </c>
      <c r="E22" s="104"/>
      <c r="N22" s="91"/>
      <c r="P22" s="91"/>
      <c r="Q22" s="91"/>
      <c r="R22" s="91"/>
      <c r="S22"/>
      <c r="T22"/>
      <c r="U22"/>
      <c r="V22"/>
      <c r="W22"/>
      <c r="X22"/>
      <c r="Y22" s="33"/>
      <c r="Z22" s="33"/>
      <c r="AA22" s="33"/>
      <c r="IJ22" s="33"/>
      <c r="IK22" s="33"/>
      <c r="IL22" s="33"/>
      <c r="IM22" s="33"/>
      <c r="IN22" s="33"/>
      <c r="IO22" s="33"/>
      <c r="IP22" s="33"/>
      <c r="IQ22" s="33"/>
      <c r="IR22" s="33"/>
      <c r="IS22" s="33"/>
      <c r="IT22" s="33"/>
      <c r="IU22" s="33"/>
      <c r="IV22" s="33"/>
    </row>
    <row r="23" spans="1:256" s="34" customFormat="1" ht="12.75">
      <c r="A23" s="4"/>
      <c r="B23" s="4"/>
      <c r="C23" s="5"/>
      <c r="D23" s="107" t="s">
        <v>179</v>
      </c>
      <c r="E23" s="104" t="s">
        <v>180</v>
      </c>
      <c r="F23" s="34" t="s">
        <v>181</v>
      </c>
      <c r="N23" s="91"/>
      <c r="P23" s="91"/>
      <c r="Q23" s="91"/>
      <c r="R23" s="91"/>
      <c r="S23"/>
      <c r="T23"/>
      <c r="U23"/>
      <c r="V23"/>
      <c r="W23"/>
      <c r="X23"/>
      <c r="Y23" s="33"/>
      <c r="Z23" s="33"/>
      <c r="AA23" s="33"/>
      <c r="IJ23" s="33"/>
      <c r="IK23" s="33"/>
      <c r="IL23" s="33"/>
      <c r="IM23" s="33"/>
      <c r="IN23" s="33"/>
      <c r="IO23" s="33"/>
      <c r="IP23" s="33"/>
      <c r="IQ23" s="33"/>
      <c r="IR23" s="33"/>
      <c r="IS23" s="33"/>
      <c r="IT23" s="33"/>
      <c r="IU23" s="33"/>
      <c r="IV23" s="33"/>
    </row>
    <row r="24" spans="1:256" s="34" customFormat="1" ht="12.75">
      <c r="A24" s="4"/>
      <c r="B24" s="4"/>
      <c r="C24" s="5"/>
      <c r="D24" s="107" t="s">
        <v>167</v>
      </c>
      <c r="E24" s="104"/>
      <c r="N24" s="91"/>
      <c r="P24" s="91"/>
      <c r="Q24" s="91"/>
      <c r="R24" s="91"/>
      <c r="S24"/>
      <c r="T24"/>
      <c r="U24"/>
      <c r="V24"/>
      <c r="W24"/>
      <c r="X24"/>
      <c r="Y24" s="33"/>
      <c r="Z24" s="33"/>
      <c r="AA24" s="33"/>
      <c r="IJ24" s="33"/>
      <c r="IK24" s="33"/>
      <c r="IL24" s="33"/>
      <c r="IM24" s="33"/>
      <c r="IN24" s="33"/>
      <c r="IO24" s="33"/>
      <c r="IP24" s="33"/>
      <c r="IQ24" s="33"/>
      <c r="IR24" s="33"/>
      <c r="IS24" s="33"/>
      <c r="IT24" s="33"/>
      <c r="IU24" s="33"/>
      <c r="IV24" s="33"/>
    </row>
    <row r="25" spans="1:256" s="10" customFormat="1" ht="12.75">
      <c r="A25" s="112" t="s">
        <v>159</v>
      </c>
      <c r="B25" s="113"/>
      <c r="C25" s="113"/>
      <c r="E25" s="9"/>
      <c r="N25" s="11"/>
      <c r="P25" s="11"/>
      <c r="Q25" s="11"/>
      <c r="R25" s="11"/>
      <c r="S25" s="12"/>
      <c r="T25"/>
      <c r="U25"/>
      <c r="V25"/>
      <c r="W25"/>
      <c r="X25"/>
      <c r="Y25" s="11"/>
      <c r="Z25" s="11"/>
      <c r="AA25" s="11"/>
      <c r="IJ25" s="11"/>
      <c r="IK25" s="11"/>
      <c r="IL25" s="11"/>
      <c r="IM25" s="11"/>
      <c r="IN25" s="11"/>
      <c r="IO25" s="11"/>
      <c r="IP25" s="11"/>
      <c r="IQ25" s="11"/>
      <c r="IR25" s="11"/>
      <c r="IS25" s="11"/>
      <c r="IT25" s="11"/>
      <c r="IU25" s="11"/>
      <c r="IV25" s="11"/>
    </row>
    <row r="26" spans="1:27" s="17" customFormat="1" ht="12.75">
      <c r="A26" s="13" t="s">
        <v>5</v>
      </c>
      <c r="B26" s="14" t="s">
        <v>6</v>
      </c>
      <c r="C26" s="15" t="s">
        <v>7</v>
      </c>
      <c r="E26" s="16"/>
      <c r="K26" s="17">
        <v>8.33333333333333</v>
      </c>
      <c r="O26" s="18"/>
      <c r="Q26" s="18"/>
      <c r="R26" s="18"/>
      <c r="S26" s="19"/>
      <c r="T26"/>
      <c r="U26"/>
      <c r="V26"/>
      <c r="W26"/>
      <c r="X26"/>
      <c r="Y26" s="18"/>
      <c r="Z26" s="18"/>
      <c r="AA26" s="18"/>
    </row>
    <row r="27" spans="1:27" s="17" customFormat="1" ht="12.75">
      <c r="A27" s="20" t="s">
        <v>8</v>
      </c>
      <c r="B27" s="14" t="s">
        <v>9</v>
      </c>
      <c r="C27" s="15" t="s">
        <v>10</v>
      </c>
      <c r="E27" s="16">
        <v>8.33333333333333</v>
      </c>
      <c r="O27" s="18"/>
      <c r="Q27" s="18"/>
      <c r="R27" s="18"/>
      <c r="S27" s="19"/>
      <c r="T27"/>
      <c r="U27"/>
      <c r="V27"/>
      <c r="W27"/>
      <c r="X27"/>
      <c r="Y27" s="18"/>
      <c r="Z27" s="18"/>
      <c r="AA27" s="18"/>
    </row>
    <row r="28" spans="1:27" s="17" customFormat="1" ht="12.75">
      <c r="A28" s="20" t="s">
        <v>11</v>
      </c>
      <c r="B28" s="14" t="s">
        <v>12</v>
      </c>
      <c r="C28" s="15" t="s">
        <v>13</v>
      </c>
      <c r="E28" s="16"/>
      <c r="G28" s="17">
        <v>8.33333333333333</v>
      </c>
      <c r="O28" s="18"/>
      <c r="Q28" s="18"/>
      <c r="R28" s="18"/>
      <c r="S28" s="19"/>
      <c r="T28"/>
      <c r="U28"/>
      <c r="V28"/>
      <c r="W28"/>
      <c r="X28"/>
      <c r="Y28" s="18"/>
      <c r="Z28" s="18"/>
      <c r="AA28" s="18"/>
    </row>
    <row r="29" spans="1:27" s="17" customFormat="1" ht="12.75">
      <c r="A29" s="20" t="s">
        <v>14</v>
      </c>
      <c r="B29" s="14" t="s">
        <v>15</v>
      </c>
      <c r="C29" s="15" t="s">
        <v>16</v>
      </c>
      <c r="D29" s="15"/>
      <c r="E29" s="16"/>
      <c r="F29" s="17">
        <v>1833.33333333333</v>
      </c>
      <c r="G29" s="17">
        <v>6641.66666666667</v>
      </c>
      <c r="O29" s="18"/>
      <c r="Q29" s="18"/>
      <c r="R29" s="18"/>
      <c r="S29" s="19"/>
      <c r="T29"/>
      <c r="U29"/>
      <c r="V29"/>
      <c r="W29"/>
      <c r="X29"/>
      <c r="Y29" s="18"/>
      <c r="Z29" s="18"/>
      <c r="AA29" s="18"/>
    </row>
    <row r="30" spans="1:27" s="17" customFormat="1" ht="12.75">
      <c r="A30" s="20" t="s">
        <v>14</v>
      </c>
      <c r="B30" s="14" t="s">
        <v>17</v>
      </c>
      <c r="C30" s="15" t="s">
        <v>18</v>
      </c>
      <c r="D30" s="15"/>
      <c r="E30" s="16">
        <v>2483.33333333333</v>
      </c>
      <c r="G30" s="17">
        <v>25</v>
      </c>
      <c r="H30" s="17">
        <v>8.33333333333333</v>
      </c>
      <c r="J30" s="17">
        <v>16.6666666666667</v>
      </c>
      <c r="O30" s="18"/>
      <c r="P30" s="17">
        <v>16.6666666666667</v>
      </c>
      <c r="Q30" s="18"/>
      <c r="R30" s="18"/>
      <c r="S30" s="19"/>
      <c r="T30"/>
      <c r="U30"/>
      <c r="V30"/>
      <c r="W30"/>
      <c r="X30"/>
      <c r="Y30" s="18"/>
      <c r="Z30" s="18"/>
      <c r="AA30" s="18"/>
    </row>
    <row r="31" spans="1:27" s="17" customFormat="1" ht="12.75">
      <c r="A31" s="20" t="s">
        <v>14</v>
      </c>
      <c r="B31" s="14" t="s">
        <v>19</v>
      </c>
      <c r="C31" s="15" t="s">
        <v>20</v>
      </c>
      <c r="D31" s="15"/>
      <c r="E31" s="16"/>
      <c r="F31" s="17">
        <v>3633.33333333333</v>
      </c>
      <c r="G31" s="17">
        <v>6850</v>
      </c>
      <c r="N31" s="17">
        <v>47</v>
      </c>
      <c r="O31" s="18"/>
      <c r="Q31" s="18"/>
      <c r="R31" s="18"/>
      <c r="S31" s="19"/>
      <c r="T31"/>
      <c r="U31"/>
      <c r="V31"/>
      <c r="W31"/>
      <c r="X31"/>
      <c r="Y31" s="18"/>
      <c r="Z31" s="18"/>
      <c r="AA31" s="18"/>
    </row>
    <row r="32" spans="1:27" s="24" customFormat="1" ht="12.75">
      <c r="A32" s="21" t="s">
        <v>21</v>
      </c>
      <c r="B32" s="22" t="s">
        <v>22</v>
      </c>
      <c r="C32" s="23" t="s">
        <v>23</v>
      </c>
      <c r="D32" s="23"/>
      <c r="E32" s="16"/>
      <c r="O32" s="25"/>
      <c r="Q32" s="25"/>
      <c r="R32" s="25"/>
      <c r="S32" s="26"/>
      <c r="T32"/>
      <c r="U32"/>
      <c r="V32"/>
      <c r="W32"/>
      <c r="X32"/>
      <c r="Y32" s="25"/>
      <c r="Z32" s="25"/>
      <c r="AA32" s="25"/>
    </row>
    <row r="33" spans="1:27" s="24" customFormat="1" ht="12.75">
      <c r="A33" s="114" t="s">
        <v>160</v>
      </c>
      <c r="B33" s="114"/>
      <c r="C33" s="114"/>
      <c r="D33" s="103"/>
      <c r="E33" s="27"/>
      <c r="F33" s="28"/>
      <c r="G33" s="28"/>
      <c r="H33" s="28"/>
      <c r="I33" s="28"/>
      <c r="J33" s="28"/>
      <c r="K33" s="28"/>
      <c r="L33" s="28"/>
      <c r="M33" s="28"/>
      <c r="N33" s="28"/>
      <c r="O33" s="29"/>
      <c r="P33" s="28"/>
      <c r="Q33" s="29"/>
      <c r="R33" s="29"/>
      <c r="S33" s="26"/>
      <c r="T33"/>
      <c r="U33"/>
      <c r="V33"/>
      <c r="W33"/>
      <c r="X33"/>
      <c r="Y33" s="25"/>
      <c r="Z33" s="25"/>
      <c r="AA33" s="25"/>
    </row>
    <row r="34" spans="1:256" s="17" customFormat="1" ht="12.75">
      <c r="A34" s="20" t="s">
        <v>25</v>
      </c>
      <c r="B34" s="14" t="s">
        <v>26</v>
      </c>
      <c r="C34" s="15" t="s">
        <v>27</v>
      </c>
      <c r="D34" s="15"/>
      <c r="E34" s="16"/>
      <c r="K34" s="17">
        <v>33.3333333333333</v>
      </c>
      <c r="O34" s="18"/>
      <c r="Q34" s="18"/>
      <c r="R34" s="18"/>
      <c r="S34" s="19"/>
      <c r="T34"/>
      <c r="U34"/>
      <c r="V34"/>
      <c r="W34"/>
      <c r="X34"/>
      <c r="Y34" s="18"/>
      <c r="Z34" s="18"/>
      <c r="AA34" s="18"/>
      <c r="IJ34" s="18"/>
      <c r="IK34" s="18"/>
      <c r="IL34" s="18"/>
      <c r="IM34" s="18"/>
      <c r="IN34" s="18"/>
      <c r="IO34" s="18"/>
      <c r="IP34" s="18"/>
      <c r="IQ34" s="18"/>
      <c r="IR34" s="18"/>
      <c r="IS34" s="18"/>
      <c r="IT34" s="18"/>
      <c r="IU34" s="18"/>
      <c r="IV34" s="18"/>
    </row>
    <row r="35" spans="1:256" s="17" customFormat="1" ht="12.75">
      <c r="A35" s="20" t="s">
        <v>5</v>
      </c>
      <c r="B35" s="14" t="s">
        <v>28</v>
      </c>
      <c r="C35" s="15" t="s">
        <v>29</v>
      </c>
      <c r="D35" s="15"/>
      <c r="E35" s="16">
        <v>41.6666666666667</v>
      </c>
      <c r="F35" s="17">
        <v>8.33333333333333</v>
      </c>
      <c r="J35" s="17">
        <v>2008.33333333333</v>
      </c>
      <c r="K35" s="17">
        <v>5308.33333333333</v>
      </c>
      <c r="M35" s="17">
        <v>8.33333333333333</v>
      </c>
      <c r="O35" s="18"/>
      <c r="P35" s="17">
        <v>1708.33333333333</v>
      </c>
      <c r="Q35" s="18">
        <v>1766.66666666667</v>
      </c>
      <c r="R35" s="18">
        <v>125</v>
      </c>
      <c r="S35" s="19"/>
      <c r="T35"/>
      <c r="U35"/>
      <c r="V35"/>
      <c r="W35"/>
      <c r="X35"/>
      <c r="Y35" s="18"/>
      <c r="Z35" s="18"/>
      <c r="AA35" s="18"/>
      <c r="IJ35" s="18"/>
      <c r="IK35" s="18"/>
      <c r="IL35" s="18"/>
      <c r="IM35" s="18"/>
      <c r="IN35" s="18"/>
      <c r="IO35" s="18"/>
      <c r="IP35" s="18"/>
      <c r="IQ35" s="18"/>
      <c r="IR35" s="18"/>
      <c r="IS35" s="18"/>
      <c r="IT35" s="18"/>
      <c r="IU35" s="18"/>
      <c r="IV35" s="18"/>
    </row>
    <row r="36" spans="1:256" s="17" customFormat="1" ht="12.75">
      <c r="A36" s="20" t="s">
        <v>30</v>
      </c>
      <c r="B36" s="14" t="s">
        <v>31</v>
      </c>
      <c r="C36" s="15" t="s">
        <v>32</v>
      </c>
      <c r="D36" s="15"/>
      <c r="E36" s="16">
        <v>23450</v>
      </c>
      <c r="F36" s="17">
        <v>108.333333333333</v>
      </c>
      <c r="G36" s="17">
        <v>8.33333333333333</v>
      </c>
      <c r="H36" s="17">
        <v>1850</v>
      </c>
      <c r="I36" s="17">
        <v>3108.33333333333</v>
      </c>
      <c r="J36" s="17">
        <v>266.666666666667</v>
      </c>
      <c r="K36" s="17">
        <v>966.666666666667</v>
      </c>
      <c r="L36" s="17">
        <v>200</v>
      </c>
      <c r="O36" s="18"/>
      <c r="P36" s="17">
        <v>5200</v>
      </c>
      <c r="Q36" s="18">
        <v>925</v>
      </c>
      <c r="R36" s="18">
        <v>375</v>
      </c>
      <c r="S36" s="19"/>
      <c r="T36"/>
      <c r="U36"/>
      <c r="V36"/>
      <c r="W36"/>
      <c r="X36"/>
      <c r="Y36" s="18"/>
      <c r="Z36" s="18"/>
      <c r="AA36" s="18"/>
      <c r="IJ36" s="18"/>
      <c r="IK36" s="18"/>
      <c r="IL36" s="18"/>
      <c r="IM36" s="18"/>
      <c r="IN36" s="18"/>
      <c r="IO36" s="18"/>
      <c r="IP36" s="18"/>
      <c r="IQ36" s="18"/>
      <c r="IR36" s="18"/>
      <c r="IS36" s="18"/>
      <c r="IT36" s="18"/>
      <c r="IU36" s="18"/>
      <c r="IV36" s="18"/>
    </row>
    <row r="37" spans="1:256" s="17" customFormat="1" ht="12.75">
      <c r="A37" s="20" t="s">
        <v>30</v>
      </c>
      <c r="B37" s="14" t="s">
        <v>33</v>
      </c>
      <c r="C37" s="15" t="s">
        <v>34</v>
      </c>
      <c r="D37" s="15"/>
      <c r="E37" s="16"/>
      <c r="I37" s="17">
        <v>16.6666666666667</v>
      </c>
      <c r="O37" s="18"/>
      <c r="Q37" s="18"/>
      <c r="R37" s="18"/>
      <c r="S37" s="19"/>
      <c r="T37"/>
      <c r="U37"/>
      <c r="V37"/>
      <c r="W37"/>
      <c r="X37"/>
      <c r="Y37" s="18"/>
      <c r="Z37" s="18"/>
      <c r="AA37" s="18"/>
      <c r="IJ37" s="18"/>
      <c r="IK37" s="18"/>
      <c r="IL37" s="18"/>
      <c r="IM37" s="18"/>
      <c r="IN37" s="18"/>
      <c r="IO37" s="18"/>
      <c r="IP37" s="18"/>
      <c r="IQ37" s="18"/>
      <c r="IR37" s="18"/>
      <c r="IS37" s="18"/>
      <c r="IT37" s="18"/>
      <c r="IU37" s="18"/>
      <c r="IV37" s="18"/>
    </row>
    <row r="38" spans="1:256" s="17" customFormat="1" ht="12.75">
      <c r="A38" s="20" t="s">
        <v>35</v>
      </c>
      <c r="B38" s="14" t="s">
        <v>36</v>
      </c>
      <c r="C38" s="15" t="s">
        <v>37</v>
      </c>
      <c r="D38" s="15"/>
      <c r="E38" s="16">
        <v>1008.33333333333</v>
      </c>
      <c r="F38" s="17">
        <v>33.3333333333333</v>
      </c>
      <c r="G38" s="17">
        <v>16.6666666666667</v>
      </c>
      <c r="H38" s="17">
        <v>483.333333333333</v>
      </c>
      <c r="I38" s="17">
        <v>291.666666666667</v>
      </c>
      <c r="J38" s="17">
        <v>316.666666666667</v>
      </c>
      <c r="K38" s="17">
        <v>583.333333333333</v>
      </c>
      <c r="L38" s="17">
        <v>8.33333333333333</v>
      </c>
      <c r="M38" s="17">
        <v>25</v>
      </c>
      <c r="O38" s="18"/>
      <c r="P38" s="17">
        <v>116.666666666667</v>
      </c>
      <c r="Q38" s="18">
        <v>241.666666666667</v>
      </c>
      <c r="R38" s="18">
        <v>25</v>
      </c>
      <c r="S38" s="19"/>
      <c r="T38"/>
      <c r="U38"/>
      <c r="V38"/>
      <c r="W38"/>
      <c r="X38"/>
      <c r="Y38" s="18"/>
      <c r="Z38" s="18"/>
      <c r="AA38" s="18"/>
      <c r="IJ38" s="18"/>
      <c r="IK38" s="18"/>
      <c r="IL38" s="18"/>
      <c r="IM38" s="18"/>
      <c r="IN38" s="18"/>
      <c r="IO38" s="18"/>
      <c r="IP38" s="18"/>
      <c r="IQ38" s="18"/>
      <c r="IR38" s="18"/>
      <c r="IS38" s="18"/>
      <c r="IT38" s="18"/>
      <c r="IU38" s="18"/>
      <c r="IV38" s="18"/>
    </row>
    <row r="39" spans="1:256" s="17" customFormat="1" ht="12.75">
      <c r="A39" s="20" t="s">
        <v>8</v>
      </c>
      <c r="B39" s="14" t="s">
        <v>38</v>
      </c>
      <c r="C39" s="15" t="s">
        <v>39</v>
      </c>
      <c r="D39" s="15"/>
      <c r="E39" s="16"/>
      <c r="K39" s="17">
        <v>1316.66666666667</v>
      </c>
      <c r="M39" s="17">
        <v>25</v>
      </c>
      <c r="O39" s="18"/>
      <c r="P39" s="17">
        <v>475</v>
      </c>
      <c r="Q39" s="18">
        <v>141.666666666667</v>
      </c>
      <c r="R39" s="18">
        <v>116.666666666667</v>
      </c>
      <c r="S39" s="19"/>
      <c r="T39"/>
      <c r="U39"/>
      <c r="V39"/>
      <c r="W39"/>
      <c r="X39"/>
      <c r="Y39" s="18"/>
      <c r="Z39" s="18"/>
      <c r="AA39" s="18"/>
      <c r="IJ39" s="18"/>
      <c r="IK39" s="18"/>
      <c r="IL39" s="18"/>
      <c r="IM39" s="18"/>
      <c r="IN39" s="18"/>
      <c r="IO39" s="18"/>
      <c r="IP39" s="18"/>
      <c r="IQ39" s="18"/>
      <c r="IR39" s="18"/>
      <c r="IS39" s="18"/>
      <c r="IT39" s="18"/>
      <c r="IU39" s="18"/>
      <c r="IV39" s="18"/>
    </row>
    <row r="40" spans="1:256" s="17" customFormat="1" ht="12.75">
      <c r="A40" s="20" t="s">
        <v>8</v>
      </c>
      <c r="B40" s="14" t="s">
        <v>40</v>
      </c>
      <c r="C40" s="15" t="s">
        <v>41</v>
      </c>
      <c r="D40" s="15"/>
      <c r="E40" s="16"/>
      <c r="K40" s="17">
        <v>358.333333333333</v>
      </c>
      <c r="O40" s="18"/>
      <c r="P40" s="17">
        <v>33.3333333333333</v>
      </c>
      <c r="Q40" s="18">
        <v>58.3333333333333</v>
      </c>
      <c r="R40" s="18">
        <v>83.3333333333333</v>
      </c>
      <c r="S40" s="19"/>
      <c r="T40"/>
      <c r="U40"/>
      <c r="V40"/>
      <c r="W40"/>
      <c r="X40"/>
      <c r="Y40" s="18"/>
      <c r="Z40" s="18"/>
      <c r="AA40" s="18"/>
      <c r="IJ40" s="18"/>
      <c r="IK40" s="18"/>
      <c r="IL40" s="18"/>
      <c r="IM40" s="18"/>
      <c r="IN40" s="18"/>
      <c r="IO40" s="18"/>
      <c r="IP40" s="18"/>
      <c r="IQ40" s="18"/>
      <c r="IR40" s="18"/>
      <c r="IS40" s="18"/>
      <c r="IT40" s="18"/>
      <c r="IU40" s="18"/>
      <c r="IV40" s="18"/>
    </row>
    <row r="41" spans="1:256" s="17" customFormat="1" ht="12.75">
      <c r="A41" s="20" t="s">
        <v>42</v>
      </c>
      <c r="B41" s="14" t="s">
        <v>43</v>
      </c>
      <c r="C41" s="15" t="s">
        <v>44</v>
      </c>
      <c r="D41" s="15"/>
      <c r="E41" s="16"/>
      <c r="J41" s="17">
        <v>8.33333333333333</v>
      </c>
      <c r="K41" s="17">
        <v>16.6666666666667</v>
      </c>
      <c r="O41" s="18"/>
      <c r="Q41" s="18">
        <v>8.33333333333333</v>
      </c>
      <c r="R41" s="18"/>
      <c r="S41" s="19"/>
      <c r="T41"/>
      <c r="U41"/>
      <c r="V41"/>
      <c r="W41"/>
      <c r="X41"/>
      <c r="Y41" s="18"/>
      <c r="Z41" s="18"/>
      <c r="AA41" s="18"/>
      <c r="IJ41" s="18"/>
      <c r="IK41" s="18"/>
      <c r="IL41" s="18"/>
      <c r="IM41" s="18"/>
      <c r="IN41" s="18"/>
      <c r="IO41" s="18"/>
      <c r="IP41" s="18"/>
      <c r="IQ41" s="18"/>
      <c r="IR41" s="18"/>
      <c r="IS41" s="18"/>
      <c r="IT41" s="18"/>
      <c r="IU41" s="18"/>
      <c r="IV41" s="18"/>
    </row>
    <row r="42" spans="1:256" s="17" customFormat="1" ht="12.75">
      <c r="A42" s="20" t="s">
        <v>45</v>
      </c>
      <c r="B42" s="14" t="s">
        <v>46</v>
      </c>
      <c r="C42" s="15" t="s">
        <v>47</v>
      </c>
      <c r="D42" s="15"/>
      <c r="E42" s="16">
        <v>41.6666666666667</v>
      </c>
      <c r="I42" s="17">
        <v>8.33333333333333</v>
      </c>
      <c r="K42" s="17">
        <v>41.6666666666667</v>
      </c>
      <c r="M42" s="17">
        <v>83.3333333333333</v>
      </c>
      <c r="O42" s="18"/>
      <c r="P42" s="17">
        <v>150</v>
      </c>
      <c r="Q42" s="18">
        <v>175</v>
      </c>
      <c r="R42" s="18">
        <v>66.6666666666667</v>
      </c>
      <c r="S42" s="19"/>
      <c r="T42"/>
      <c r="U42"/>
      <c r="V42"/>
      <c r="W42"/>
      <c r="X42"/>
      <c r="Y42" s="18"/>
      <c r="Z42" s="18"/>
      <c r="AA42" s="18"/>
      <c r="IJ42" s="18"/>
      <c r="IK42" s="18"/>
      <c r="IL42" s="18"/>
      <c r="IM42" s="18"/>
      <c r="IN42" s="18"/>
      <c r="IO42" s="18"/>
      <c r="IP42" s="18"/>
      <c r="IQ42" s="18"/>
      <c r="IR42" s="18"/>
      <c r="IS42" s="18"/>
      <c r="IT42" s="18"/>
      <c r="IU42" s="18"/>
      <c r="IV42" s="18"/>
    </row>
    <row r="43" spans="1:256" s="17" customFormat="1" ht="12.75">
      <c r="A43" s="20" t="s">
        <v>14</v>
      </c>
      <c r="B43" s="14" t="s">
        <v>48</v>
      </c>
      <c r="C43" s="15" t="s">
        <v>49</v>
      </c>
      <c r="D43" s="15"/>
      <c r="E43" s="16"/>
      <c r="N43" s="17">
        <v>423</v>
      </c>
      <c r="O43" s="18">
        <v>1323</v>
      </c>
      <c r="Q43" s="18"/>
      <c r="R43" s="18"/>
      <c r="S43" s="19"/>
      <c r="T43"/>
      <c r="U43"/>
      <c r="V43"/>
      <c r="W43"/>
      <c r="X43"/>
      <c r="Y43" s="18"/>
      <c r="Z43" s="18"/>
      <c r="AA43" s="18"/>
      <c r="IJ43" s="18"/>
      <c r="IK43" s="18"/>
      <c r="IL43" s="18"/>
      <c r="IM43" s="18"/>
      <c r="IN43" s="18"/>
      <c r="IO43" s="18"/>
      <c r="IP43" s="18"/>
      <c r="IQ43" s="18"/>
      <c r="IR43" s="18"/>
      <c r="IS43" s="18"/>
      <c r="IT43" s="18"/>
      <c r="IU43" s="18"/>
      <c r="IV43" s="18"/>
    </row>
    <row r="44" spans="1:256" s="17" customFormat="1" ht="12.75">
      <c r="A44" s="20" t="s">
        <v>14</v>
      </c>
      <c r="B44" s="14" t="s">
        <v>50</v>
      </c>
      <c r="C44" s="15" t="s">
        <v>51</v>
      </c>
      <c r="D44" s="15"/>
      <c r="E44" s="16">
        <v>41.6666666666667</v>
      </c>
      <c r="F44" s="17">
        <v>6291.66666666667</v>
      </c>
      <c r="G44" s="17">
        <v>625</v>
      </c>
      <c r="J44" s="17">
        <v>8.33333333333333</v>
      </c>
      <c r="M44" s="17">
        <v>8.33333333333333</v>
      </c>
      <c r="O44" s="18"/>
      <c r="Q44" s="18"/>
      <c r="R44" s="18"/>
      <c r="S44" s="19"/>
      <c r="T44"/>
      <c r="U44"/>
      <c r="V44"/>
      <c r="W44"/>
      <c r="X44"/>
      <c r="Y44" s="18"/>
      <c r="Z44" s="18"/>
      <c r="AA44" s="18"/>
      <c r="IJ44" s="18"/>
      <c r="IK44" s="18"/>
      <c r="IL44" s="18"/>
      <c r="IM44" s="18"/>
      <c r="IN44" s="18"/>
      <c r="IO44" s="18"/>
      <c r="IP44" s="18"/>
      <c r="IQ44" s="18"/>
      <c r="IR44" s="18"/>
      <c r="IS44" s="18"/>
      <c r="IT44" s="18"/>
      <c r="IU44" s="18"/>
      <c r="IV44" s="18"/>
    </row>
    <row r="45" spans="1:256" s="17" customFormat="1" ht="12.75">
      <c r="A45" s="20" t="s">
        <v>14</v>
      </c>
      <c r="B45" s="14" t="s">
        <v>17</v>
      </c>
      <c r="C45" s="15" t="s">
        <v>52</v>
      </c>
      <c r="D45" s="15"/>
      <c r="E45" s="16">
        <v>116.666666666667</v>
      </c>
      <c r="F45" s="17">
        <v>8.33333333333333</v>
      </c>
      <c r="G45" s="17">
        <v>16.6666666666667</v>
      </c>
      <c r="H45" s="17">
        <v>2350</v>
      </c>
      <c r="I45" s="17">
        <v>1383.33333333333</v>
      </c>
      <c r="J45" s="17">
        <v>1425</v>
      </c>
      <c r="K45" s="17">
        <v>1125</v>
      </c>
      <c r="L45" s="17">
        <v>1883.33333333333</v>
      </c>
      <c r="M45" s="17">
        <v>941.666666666667</v>
      </c>
      <c r="O45" s="18"/>
      <c r="P45" s="17">
        <v>2408.33333333333</v>
      </c>
      <c r="Q45" s="18">
        <v>3483.33333333333</v>
      </c>
      <c r="R45" s="18">
        <v>166.666666666667</v>
      </c>
      <c r="S45" s="19"/>
      <c r="T45"/>
      <c r="U45"/>
      <c r="V45"/>
      <c r="W45"/>
      <c r="X45"/>
      <c r="Y45" s="18"/>
      <c r="Z45" s="18"/>
      <c r="AA45" s="18"/>
      <c r="IJ45" s="18"/>
      <c r="IK45" s="18"/>
      <c r="IL45" s="18"/>
      <c r="IM45" s="18"/>
      <c r="IN45" s="18"/>
      <c r="IO45" s="18"/>
      <c r="IP45" s="18"/>
      <c r="IQ45" s="18"/>
      <c r="IR45" s="18"/>
      <c r="IS45" s="18"/>
      <c r="IT45" s="18"/>
      <c r="IU45" s="18"/>
      <c r="IV45" s="18"/>
    </row>
    <row r="46" spans="1:256" s="17" customFormat="1" ht="12.75">
      <c r="A46" s="20" t="s">
        <v>14</v>
      </c>
      <c r="B46" s="14" t="s">
        <v>17</v>
      </c>
      <c r="C46" s="15" t="s">
        <v>53</v>
      </c>
      <c r="D46" s="15"/>
      <c r="E46" s="16">
        <v>2901.66666666667</v>
      </c>
      <c r="F46" s="17">
        <v>1066.66666666667</v>
      </c>
      <c r="G46" s="17">
        <v>1483.33333333333</v>
      </c>
      <c r="H46" s="17">
        <v>441.666666666667</v>
      </c>
      <c r="I46" s="17">
        <v>175</v>
      </c>
      <c r="J46" s="17">
        <v>25</v>
      </c>
      <c r="K46" s="17">
        <v>2775</v>
      </c>
      <c r="L46" s="17">
        <v>2833.33333333333</v>
      </c>
      <c r="M46" s="17">
        <v>241.666666666667</v>
      </c>
      <c r="O46" s="18"/>
      <c r="P46" s="17">
        <v>383.333333333333</v>
      </c>
      <c r="Q46" s="18">
        <v>1916.66666666667</v>
      </c>
      <c r="R46" s="18">
        <v>1275</v>
      </c>
      <c r="S46" s="19"/>
      <c r="T46"/>
      <c r="U46"/>
      <c r="V46"/>
      <c r="W46"/>
      <c r="X46"/>
      <c r="Y46" s="18"/>
      <c r="Z46" s="18"/>
      <c r="AA46" s="18"/>
      <c r="IJ46" s="18"/>
      <c r="IK46" s="18"/>
      <c r="IL46" s="18"/>
      <c r="IM46" s="18"/>
      <c r="IN46" s="18"/>
      <c r="IO46" s="18"/>
      <c r="IP46" s="18"/>
      <c r="IQ46" s="18"/>
      <c r="IR46" s="18"/>
      <c r="IS46" s="18"/>
      <c r="IT46" s="18"/>
      <c r="IU46" s="18"/>
      <c r="IV46" s="18"/>
    </row>
    <row r="47" spans="1:256" s="17" customFormat="1" ht="12.75">
      <c r="A47" s="20" t="s">
        <v>14</v>
      </c>
      <c r="B47" s="14" t="s">
        <v>17</v>
      </c>
      <c r="C47" s="15" t="s">
        <v>54</v>
      </c>
      <c r="D47" s="15"/>
      <c r="E47" s="16">
        <v>208.333333333333</v>
      </c>
      <c r="F47" s="17">
        <v>100</v>
      </c>
      <c r="G47" s="17">
        <v>391.666666666667</v>
      </c>
      <c r="H47" s="17">
        <v>550</v>
      </c>
      <c r="I47" s="17">
        <v>58.3333333333333</v>
      </c>
      <c r="J47" s="17">
        <v>8.33333333333333</v>
      </c>
      <c r="K47" s="17">
        <v>1208.33333333333</v>
      </c>
      <c r="L47" s="17">
        <v>1125</v>
      </c>
      <c r="O47" s="18"/>
      <c r="P47" s="17">
        <v>416.666666666667</v>
      </c>
      <c r="Q47" s="18">
        <v>508.333333333333</v>
      </c>
      <c r="R47" s="18">
        <v>125</v>
      </c>
      <c r="S47" s="19"/>
      <c r="T47"/>
      <c r="U47"/>
      <c r="V47"/>
      <c r="W47"/>
      <c r="X47"/>
      <c r="Y47" s="18"/>
      <c r="Z47" s="18"/>
      <c r="AA47" s="18"/>
      <c r="IJ47" s="18"/>
      <c r="IK47" s="18"/>
      <c r="IL47" s="18"/>
      <c r="IM47" s="18"/>
      <c r="IN47" s="18"/>
      <c r="IO47" s="18"/>
      <c r="IP47" s="18"/>
      <c r="IQ47" s="18"/>
      <c r="IR47" s="18"/>
      <c r="IS47" s="18"/>
      <c r="IT47" s="18"/>
      <c r="IU47" s="18"/>
      <c r="IV47" s="18"/>
    </row>
    <row r="48" spans="1:256" s="17" customFormat="1" ht="12.75">
      <c r="A48" s="20" t="s">
        <v>14</v>
      </c>
      <c r="B48" s="14" t="s">
        <v>55</v>
      </c>
      <c r="C48" s="15" t="s">
        <v>56</v>
      </c>
      <c r="D48" s="15"/>
      <c r="E48" s="16"/>
      <c r="O48" s="18"/>
      <c r="P48" s="17">
        <v>8.33333333333333</v>
      </c>
      <c r="Q48" s="18"/>
      <c r="R48" s="18"/>
      <c r="S48" s="19"/>
      <c r="T48"/>
      <c r="U48"/>
      <c r="V48"/>
      <c r="W48"/>
      <c r="X48"/>
      <c r="Y48" s="18"/>
      <c r="Z48" s="18"/>
      <c r="AA48" s="18"/>
      <c r="IJ48" s="18"/>
      <c r="IK48" s="18"/>
      <c r="IL48" s="18"/>
      <c r="IM48" s="18"/>
      <c r="IN48" s="18"/>
      <c r="IO48" s="18"/>
      <c r="IP48" s="18"/>
      <c r="IQ48" s="18"/>
      <c r="IR48" s="18"/>
      <c r="IS48" s="18"/>
      <c r="IT48" s="18"/>
      <c r="IU48" s="18"/>
      <c r="IV48" s="18"/>
    </row>
    <row r="49" spans="1:256" s="17" customFormat="1" ht="12.75">
      <c r="A49" s="20" t="s">
        <v>57</v>
      </c>
      <c r="B49" s="14" t="s">
        <v>58</v>
      </c>
      <c r="C49" s="15" t="s">
        <v>41</v>
      </c>
      <c r="D49" s="15"/>
      <c r="E49" s="16">
        <v>508.333333333333</v>
      </c>
      <c r="H49" s="17">
        <v>1416.66666666667</v>
      </c>
      <c r="I49" s="17">
        <v>1125</v>
      </c>
      <c r="J49" s="17">
        <v>766.666666666667</v>
      </c>
      <c r="K49" s="17">
        <v>250</v>
      </c>
      <c r="L49" s="17">
        <v>333.333333333333</v>
      </c>
      <c r="M49" s="17">
        <v>1400</v>
      </c>
      <c r="O49" s="18"/>
      <c r="P49" s="17">
        <v>516.666666666667</v>
      </c>
      <c r="Q49" s="18">
        <v>425</v>
      </c>
      <c r="R49" s="18">
        <v>50</v>
      </c>
      <c r="S49" s="19"/>
      <c r="T49"/>
      <c r="U49"/>
      <c r="V49"/>
      <c r="W49"/>
      <c r="X49"/>
      <c r="Y49" s="18"/>
      <c r="Z49" s="18"/>
      <c r="AA49" s="18"/>
      <c r="IJ49" s="18"/>
      <c r="IK49" s="18"/>
      <c r="IL49" s="18"/>
      <c r="IM49" s="18"/>
      <c r="IN49" s="18"/>
      <c r="IO49" s="18"/>
      <c r="IP49" s="18"/>
      <c r="IQ49" s="18"/>
      <c r="IR49" s="18"/>
      <c r="IS49" s="18"/>
      <c r="IT49" s="18"/>
      <c r="IU49" s="18"/>
      <c r="IV49" s="18"/>
    </row>
    <row r="50" spans="1:256" s="17" customFormat="1" ht="12.75">
      <c r="A50" s="20" t="s">
        <v>57</v>
      </c>
      <c r="B50" s="14" t="s">
        <v>58</v>
      </c>
      <c r="C50" s="15" t="s">
        <v>59</v>
      </c>
      <c r="D50" s="15"/>
      <c r="E50" s="16">
        <v>2508.33333333333</v>
      </c>
      <c r="H50" s="17">
        <v>166.666666666667</v>
      </c>
      <c r="I50" s="17">
        <v>741.666666666667</v>
      </c>
      <c r="J50" s="17">
        <v>1233.33333333333</v>
      </c>
      <c r="K50" s="17">
        <v>3916.66666666667</v>
      </c>
      <c r="L50" s="17">
        <v>16.6666666666667</v>
      </c>
      <c r="M50" s="17">
        <v>766.666666666667</v>
      </c>
      <c r="O50" s="18"/>
      <c r="P50" s="17">
        <v>575</v>
      </c>
      <c r="Q50" s="18">
        <v>208.333333333333</v>
      </c>
      <c r="R50" s="18">
        <v>250</v>
      </c>
      <c r="S50" s="19"/>
      <c r="T50"/>
      <c r="U50"/>
      <c r="V50"/>
      <c r="W50"/>
      <c r="X50"/>
      <c r="Y50" s="18"/>
      <c r="Z50" s="18"/>
      <c r="AA50" s="18"/>
      <c r="IJ50" s="18"/>
      <c r="IK50" s="18"/>
      <c r="IL50" s="18"/>
      <c r="IM50" s="18"/>
      <c r="IN50" s="18"/>
      <c r="IO50" s="18"/>
      <c r="IP50" s="18"/>
      <c r="IQ50" s="18"/>
      <c r="IR50" s="18"/>
      <c r="IS50" s="18"/>
      <c r="IT50" s="18"/>
      <c r="IU50" s="18"/>
      <c r="IV50" s="18"/>
    </row>
    <row r="51" spans="1:256" s="17" customFormat="1" ht="12.75">
      <c r="A51" s="20" t="s">
        <v>57</v>
      </c>
      <c r="B51" s="14" t="s">
        <v>58</v>
      </c>
      <c r="C51" s="15" t="s">
        <v>60</v>
      </c>
      <c r="D51" s="15"/>
      <c r="E51" s="16">
        <v>883.333333333333</v>
      </c>
      <c r="H51" s="17">
        <v>108.333333333333</v>
      </c>
      <c r="J51" s="17">
        <v>1300</v>
      </c>
      <c r="K51" s="17">
        <v>2433.33333333333</v>
      </c>
      <c r="M51" s="17">
        <v>1775</v>
      </c>
      <c r="O51" s="18"/>
      <c r="P51" s="17">
        <v>1525</v>
      </c>
      <c r="Q51" s="18">
        <v>308.333333333333</v>
      </c>
      <c r="R51" s="18">
        <v>116.666666666667</v>
      </c>
      <c r="S51" s="19"/>
      <c r="T51"/>
      <c r="U51"/>
      <c r="V51"/>
      <c r="W51"/>
      <c r="X51"/>
      <c r="Y51" s="18"/>
      <c r="Z51" s="18"/>
      <c r="AA51" s="18"/>
      <c r="IJ51" s="18"/>
      <c r="IK51" s="18"/>
      <c r="IL51" s="18"/>
      <c r="IM51" s="18"/>
      <c r="IN51" s="18"/>
      <c r="IO51" s="18"/>
      <c r="IP51" s="18"/>
      <c r="IQ51" s="18"/>
      <c r="IR51" s="18"/>
      <c r="IS51" s="18"/>
      <c r="IT51" s="18"/>
      <c r="IU51" s="18"/>
      <c r="IV51" s="18"/>
    </row>
    <row r="52" spans="1:256" s="17" customFormat="1" ht="12.75">
      <c r="A52" s="20" t="s">
        <v>57</v>
      </c>
      <c r="B52" s="14" t="s">
        <v>61</v>
      </c>
      <c r="C52" s="15" t="s">
        <v>62</v>
      </c>
      <c r="D52" s="15"/>
      <c r="E52" s="16">
        <v>108.333333333333</v>
      </c>
      <c r="F52" s="17">
        <v>208.333333333333</v>
      </c>
      <c r="G52" s="17">
        <v>25</v>
      </c>
      <c r="H52" s="17">
        <v>491.666666666667</v>
      </c>
      <c r="I52" s="17">
        <v>33.3333333333333</v>
      </c>
      <c r="J52" s="17">
        <v>250</v>
      </c>
      <c r="K52" s="17">
        <v>8.33333333333333</v>
      </c>
      <c r="M52" s="17">
        <v>83.3333333333333</v>
      </c>
      <c r="O52" s="18"/>
      <c r="P52" s="17">
        <v>1533.33333333333</v>
      </c>
      <c r="Q52" s="18">
        <v>1183.33333333333</v>
      </c>
      <c r="R52" s="18">
        <v>300</v>
      </c>
      <c r="S52" s="19"/>
      <c r="T52"/>
      <c r="U52"/>
      <c r="V52"/>
      <c r="W52"/>
      <c r="X52"/>
      <c r="Y52" s="18"/>
      <c r="Z52" s="18"/>
      <c r="AA52" s="18"/>
      <c r="IJ52" s="18"/>
      <c r="IK52" s="18"/>
      <c r="IL52" s="18"/>
      <c r="IM52" s="18"/>
      <c r="IN52" s="18"/>
      <c r="IO52" s="18"/>
      <c r="IP52" s="18"/>
      <c r="IQ52" s="18"/>
      <c r="IR52" s="18"/>
      <c r="IS52" s="18"/>
      <c r="IT52" s="18"/>
      <c r="IU52" s="18"/>
      <c r="IV52" s="18"/>
    </row>
    <row r="53" spans="1:256" s="17" customFormat="1" ht="12.75">
      <c r="A53" s="20" t="s">
        <v>21</v>
      </c>
      <c r="B53" s="14" t="s">
        <v>22</v>
      </c>
      <c r="C53" s="15" t="s">
        <v>63</v>
      </c>
      <c r="D53" s="15"/>
      <c r="E53" s="16"/>
      <c r="H53" s="17">
        <v>8.33333333333333</v>
      </c>
      <c r="O53" s="18"/>
      <c r="Q53" s="18"/>
      <c r="R53" s="18">
        <v>8.33333333333333</v>
      </c>
      <c r="S53" s="19"/>
      <c r="T53"/>
      <c r="U53"/>
      <c r="V53"/>
      <c r="W53"/>
      <c r="X53"/>
      <c r="Y53" s="18"/>
      <c r="Z53" s="18"/>
      <c r="AA53" s="18"/>
      <c r="IJ53" s="18"/>
      <c r="IK53" s="18"/>
      <c r="IL53" s="18"/>
      <c r="IM53" s="18"/>
      <c r="IN53" s="18"/>
      <c r="IO53" s="18"/>
      <c r="IP53" s="18"/>
      <c r="IQ53" s="18"/>
      <c r="IR53" s="18"/>
      <c r="IS53" s="18"/>
      <c r="IT53" s="18"/>
      <c r="IU53" s="18"/>
      <c r="IV53" s="18"/>
    </row>
    <row r="54" spans="1:256" s="17" customFormat="1" ht="12.75">
      <c r="A54" s="20" t="s">
        <v>64</v>
      </c>
      <c r="B54" s="14" t="s">
        <v>65</v>
      </c>
      <c r="C54" s="15" t="s">
        <v>66</v>
      </c>
      <c r="D54" s="15"/>
      <c r="E54" s="16">
        <v>25</v>
      </c>
      <c r="J54" s="17">
        <v>150</v>
      </c>
      <c r="K54" s="17">
        <v>91.6666666666667</v>
      </c>
      <c r="O54" s="18">
        <v>47</v>
      </c>
      <c r="P54" s="17">
        <v>416.666666666667</v>
      </c>
      <c r="Q54" s="18">
        <v>108.333333333333</v>
      </c>
      <c r="R54" s="18">
        <v>516.666666666667</v>
      </c>
      <c r="S54" s="19"/>
      <c r="T54"/>
      <c r="U54"/>
      <c r="V54"/>
      <c r="W54"/>
      <c r="X54"/>
      <c r="Y54" s="18"/>
      <c r="Z54" s="18"/>
      <c r="AA54" s="18"/>
      <c r="IJ54" s="18"/>
      <c r="IK54" s="18"/>
      <c r="IL54" s="18"/>
      <c r="IM54" s="18"/>
      <c r="IN54" s="18"/>
      <c r="IO54" s="18"/>
      <c r="IP54" s="18"/>
      <c r="IQ54" s="18"/>
      <c r="IR54" s="18"/>
      <c r="IS54" s="18"/>
      <c r="IT54" s="18"/>
      <c r="IU54" s="18"/>
      <c r="IV54" s="18"/>
    </row>
    <row r="55" spans="1:256" s="17" customFormat="1" ht="12.75">
      <c r="A55" s="20" t="s">
        <v>67</v>
      </c>
      <c r="B55" s="14" t="s">
        <v>68</v>
      </c>
      <c r="C55" s="15" t="s">
        <v>69</v>
      </c>
      <c r="D55" s="15"/>
      <c r="E55" s="16">
        <v>8.33333333333333</v>
      </c>
      <c r="I55" s="17">
        <v>8.33333333333333</v>
      </c>
      <c r="K55" s="17">
        <v>8.33333333333333</v>
      </c>
      <c r="O55" s="18"/>
      <c r="Q55" s="18"/>
      <c r="R55" s="18"/>
      <c r="S55" s="19"/>
      <c r="T55"/>
      <c r="U55"/>
      <c r="V55"/>
      <c r="W55"/>
      <c r="X55"/>
      <c r="Y55" s="18"/>
      <c r="Z55" s="18"/>
      <c r="AA55" s="18"/>
      <c r="IJ55" s="18"/>
      <c r="IK55" s="18"/>
      <c r="IL55" s="18"/>
      <c r="IM55" s="18"/>
      <c r="IN55" s="18"/>
      <c r="IO55" s="18"/>
      <c r="IP55" s="18"/>
      <c r="IQ55" s="18"/>
      <c r="IR55" s="18"/>
      <c r="IS55" s="18"/>
      <c r="IT55" s="18"/>
      <c r="IU55" s="18"/>
      <c r="IV55" s="18"/>
    </row>
    <row r="56" spans="1:256" s="17" customFormat="1" ht="12.75">
      <c r="A56" s="20" t="s">
        <v>70</v>
      </c>
      <c r="B56" s="14" t="s">
        <v>71</v>
      </c>
      <c r="C56" s="15" t="s">
        <v>72</v>
      </c>
      <c r="D56" s="15"/>
      <c r="E56" s="16">
        <v>33.3333333333333</v>
      </c>
      <c r="H56" s="17">
        <v>225</v>
      </c>
      <c r="J56" s="17">
        <v>83.3333333333333</v>
      </c>
      <c r="K56" s="17">
        <v>33.3333333333333</v>
      </c>
      <c r="O56" s="18"/>
      <c r="P56" s="17">
        <v>158.333333333333</v>
      </c>
      <c r="Q56" s="18">
        <v>91.6666666666667</v>
      </c>
      <c r="R56" s="18">
        <v>458.333333333333</v>
      </c>
      <c r="S56" s="19"/>
      <c r="T56"/>
      <c r="U56"/>
      <c r="V56"/>
      <c r="W56"/>
      <c r="X56"/>
      <c r="Y56" s="18"/>
      <c r="Z56" s="18"/>
      <c r="AA56" s="18"/>
      <c r="IJ56" s="18"/>
      <c r="IK56" s="18"/>
      <c r="IL56" s="18"/>
      <c r="IM56" s="18"/>
      <c r="IN56" s="18"/>
      <c r="IO56" s="18"/>
      <c r="IP56" s="18"/>
      <c r="IQ56" s="18"/>
      <c r="IR56" s="18"/>
      <c r="IS56" s="18"/>
      <c r="IT56" s="18"/>
      <c r="IU56" s="18"/>
      <c r="IV56" s="18"/>
    </row>
    <row r="57" spans="1:256" s="17" customFormat="1" ht="12.75">
      <c r="A57" s="13" t="s">
        <v>73</v>
      </c>
      <c r="B57" s="13"/>
      <c r="E57" s="16">
        <v>16108.3333333333</v>
      </c>
      <c r="F57" s="17">
        <v>4233.33333333333</v>
      </c>
      <c r="G57" s="17">
        <v>6058.33333333333</v>
      </c>
      <c r="H57" s="17">
        <v>10116.6666666667</v>
      </c>
      <c r="I57" s="17">
        <v>1925</v>
      </c>
      <c r="J57" s="17">
        <v>3766.66666666667</v>
      </c>
      <c r="K57" s="17">
        <v>33400</v>
      </c>
      <c r="L57" s="17">
        <v>858.333333333333</v>
      </c>
      <c r="M57" s="17">
        <v>14950</v>
      </c>
      <c r="O57" s="18"/>
      <c r="P57" s="17">
        <v>2283.33333333333</v>
      </c>
      <c r="Q57" s="18">
        <v>3900</v>
      </c>
      <c r="R57" s="18">
        <v>13318.3333333333</v>
      </c>
      <c r="S57" s="19"/>
      <c r="T57"/>
      <c r="U57"/>
      <c r="V57"/>
      <c r="W57"/>
      <c r="X57"/>
      <c r="Y57" s="18"/>
      <c r="Z57" s="18"/>
      <c r="AA57" s="18"/>
      <c r="IJ57" s="18"/>
      <c r="IK57" s="18"/>
      <c r="IL57" s="18"/>
      <c r="IM57" s="18"/>
      <c r="IN57" s="18"/>
      <c r="IO57" s="18"/>
      <c r="IP57" s="18"/>
      <c r="IQ57" s="18"/>
      <c r="IR57" s="18"/>
      <c r="IS57" s="18"/>
      <c r="IT57" s="18"/>
      <c r="IU57" s="18"/>
      <c r="IV57" s="18"/>
    </row>
    <row r="58" spans="1:256" s="17" customFormat="1" ht="12.75">
      <c r="A58" s="17" t="s">
        <v>74</v>
      </c>
      <c r="B58" s="13"/>
      <c r="C58" s="1"/>
      <c r="D58" s="1"/>
      <c r="E58" s="16"/>
      <c r="K58" s="17">
        <v>8.33333333333333</v>
      </c>
      <c r="O58" s="18"/>
      <c r="Q58" s="18"/>
      <c r="R58" s="18"/>
      <c r="S58" s="19"/>
      <c r="T58"/>
      <c r="U58"/>
      <c r="V58"/>
      <c r="W58"/>
      <c r="X58"/>
      <c r="Y58" s="18"/>
      <c r="Z58" s="18"/>
      <c r="AA58" s="18"/>
      <c r="IJ58" s="18"/>
      <c r="IK58" s="18"/>
      <c r="IL58" s="18"/>
      <c r="IM58" s="18"/>
      <c r="IN58" s="18"/>
      <c r="IO58" s="18"/>
      <c r="IP58" s="18"/>
      <c r="IQ58" s="18"/>
      <c r="IR58" s="18"/>
      <c r="IS58" s="18"/>
      <c r="IT58" s="18"/>
      <c r="IU58" s="18"/>
      <c r="IV58" s="18"/>
    </row>
    <row r="59" spans="1:256" s="17" customFormat="1" ht="12.75">
      <c r="A59" s="17" t="s">
        <v>75</v>
      </c>
      <c r="B59" s="13"/>
      <c r="C59" s="1"/>
      <c r="D59" s="1"/>
      <c r="E59" s="16"/>
      <c r="F59" s="17">
        <v>141.666666666667</v>
      </c>
      <c r="J59" s="17">
        <v>66.6666666666667</v>
      </c>
      <c r="O59" s="18"/>
      <c r="Q59" s="18"/>
      <c r="R59" s="18">
        <v>8.33333333333333</v>
      </c>
      <c r="S59" s="19"/>
      <c r="T59"/>
      <c r="U59"/>
      <c r="V59"/>
      <c r="W59"/>
      <c r="X59"/>
      <c r="Y59" s="18"/>
      <c r="Z59" s="18"/>
      <c r="AA59" s="18"/>
      <c r="IJ59" s="18"/>
      <c r="IK59" s="18"/>
      <c r="IL59" s="18"/>
      <c r="IM59" s="18"/>
      <c r="IN59" s="18"/>
      <c r="IO59" s="18"/>
      <c r="IP59" s="18"/>
      <c r="IQ59" s="18"/>
      <c r="IR59" s="18"/>
      <c r="IS59" s="18"/>
      <c r="IT59" s="18"/>
      <c r="IU59" s="18"/>
      <c r="IV59" s="18"/>
    </row>
    <row r="60" spans="1:256" s="17" customFormat="1" ht="12.75">
      <c r="A60" s="17" t="s">
        <v>76</v>
      </c>
      <c r="B60" s="13"/>
      <c r="C60" s="1"/>
      <c r="D60" s="1"/>
      <c r="E60" s="16"/>
      <c r="F60" s="17">
        <v>350</v>
      </c>
      <c r="K60" s="17">
        <v>25</v>
      </c>
      <c r="O60" s="18"/>
      <c r="Q60" s="18"/>
      <c r="R60" s="18"/>
      <c r="S60" s="19"/>
      <c r="T60"/>
      <c r="U60"/>
      <c r="V60"/>
      <c r="W60"/>
      <c r="X60"/>
      <c r="Y60" s="18"/>
      <c r="Z60" s="18"/>
      <c r="AA60" s="18"/>
      <c r="IJ60" s="18"/>
      <c r="IK60" s="18"/>
      <c r="IL60" s="18"/>
      <c r="IM60" s="18"/>
      <c r="IN60" s="18"/>
      <c r="IO60" s="18"/>
      <c r="IP60" s="18"/>
      <c r="IQ60" s="18"/>
      <c r="IR60" s="18"/>
      <c r="IS60" s="18"/>
      <c r="IT60" s="18"/>
      <c r="IU60" s="18"/>
      <c r="IV60" s="18"/>
    </row>
    <row r="61" spans="1:256" s="17" customFormat="1" ht="12.75">
      <c r="A61" s="17" t="s">
        <v>77</v>
      </c>
      <c r="B61" s="13"/>
      <c r="C61" s="1"/>
      <c r="D61" s="1"/>
      <c r="E61" s="16"/>
      <c r="K61" s="17">
        <v>75</v>
      </c>
      <c r="O61" s="18">
        <v>47</v>
      </c>
      <c r="P61" s="17">
        <v>33.3333333333333</v>
      </c>
      <c r="Q61" s="18">
        <v>33.3333333333333</v>
      </c>
      <c r="R61" s="18">
        <v>100</v>
      </c>
      <c r="S61" s="19"/>
      <c r="T61"/>
      <c r="U61"/>
      <c r="V61"/>
      <c r="W61"/>
      <c r="X61"/>
      <c r="Y61" s="18"/>
      <c r="Z61" s="18"/>
      <c r="AA61" s="18"/>
      <c r="IJ61" s="18"/>
      <c r="IK61" s="18"/>
      <c r="IL61" s="18"/>
      <c r="IM61" s="18"/>
      <c r="IN61" s="18"/>
      <c r="IO61" s="18"/>
      <c r="IP61" s="18"/>
      <c r="IQ61" s="18"/>
      <c r="IR61" s="18"/>
      <c r="IS61" s="18"/>
      <c r="IT61" s="18"/>
      <c r="IU61" s="18"/>
      <c r="IV61" s="18"/>
    </row>
    <row r="62" spans="2:256" s="17" customFormat="1" ht="12.75">
      <c r="B62" s="13"/>
      <c r="C62" s="1"/>
      <c r="D62" s="1"/>
      <c r="E62" s="16"/>
      <c r="O62" s="18"/>
      <c r="Q62" s="18"/>
      <c r="R62" s="18"/>
      <c r="S62"/>
      <c r="T62"/>
      <c r="U62"/>
      <c r="V62"/>
      <c r="W62"/>
      <c r="X62"/>
      <c r="Y62" s="18"/>
      <c r="Z62" s="18"/>
      <c r="AA62" s="18"/>
      <c r="IJ62" s="18"/>
      <c r="IK62" s="18"/>
      <c r="IL62" s="18"/>
      <c r="IM62" s="18"/>
      <c r="IN62" s="18"/>
      <c r="IO62" s="18"/>
      <c r="IP62" s="18"/>
      <c r="IQ62" s="18"/>
      <c r="IR62" s="18"/>
      <c r="IS62" s="18"/>
      <c r="IT62" s="18"/>
      <c r="IU62" s="18"/>
      <c r="IV62" s="18"/>
    </row>
    <row r="63" spans="1:27" s="34" customFormat="1" ht="12.75">
      <c r="A63" s="115" t="s">
        <v>78</v>
      </c>
      <c r="B63" s="115"/>
      <c r="C63" s="115"/>
      <c r="D63" s="30"/>
      <c r="E63" s="31">
        <f aca="true" t="shared" si="0" ref="E63:R63">SUM(E25:E32)</f>
        <v>2491.6666666666633</v>
      </c>
      <c r="F63" s="32">
        <f t="shared" si="0"/>
        <v>5466.66666666666</v>
      </c>
      <c r="G63" s="32">
        <f t="shared" si="0"/>
        <v>13525.000000000004</v>
      </c>
      <c r="H63" s="32">
        <f t="shared" si="0"/>
        <v>8.33333333333333</v>
      </c>
      <c r="I63" s="32">
        <f t="shared" si="0"/>
        <v>0</v>
      </c>
      <c r="J63" s="32">
        <f t="shared" si="0"/>
        <v>16.6666666666667</v>
      </c>
      <c r="K63" s="32">
        <f t="shared" si="0"/>
        <v>8.33333333333333</v>
      </c>
      <c r="L63" s="32">
        <f t="shared" si="0"/>
        <v>0</v>
      </c>
      <c r="M63" s="32">
        <f t="shared" si="0"/>
        <v>0</v>
      </c>
      <c r="N63" s="32">
        <f t="shared" si="0"/>
        <v>47</v>
      </c>
      <c r="O63" s="32">
        <f t="shared" si="0"/>
        <v>0</v>
      </c>
      <c r="P63" s="32">
        <f t="shared" si="0"/>
        <v>16.6666666666667</v>
      </c>
      <c r="Q63" s="32">
        <f t="shared" si="0"/>
        <v>0</v>
      </c>
      <c r="R63" s="32">
        <f t="shared" si="0"/>
        <v>0</v>
      </c>
      <c r="S63"/>
      <c r="T63"/>
      <c r="U63"/>
      <c r="V63"/>
      <c r="W63"/>
      <c r="X63"/>
      <c r="Y63" s="33"/>
      <c r="Z63" s="33"/>
      <c r="AA63" s="33"/>
    </row>
    <row r="64" spans="1:27" s="2" customFormat="1" ht="12.75">
      <c r="A64" s="116" t="s">
        <v>79</v>
      </c>
      <c r="B64" s="116"/>
      <c r="C64" s="116"/>
      <c r="D64" s="35"/>
      <c r="E64" s="36">
        <v>2</v>
      </c>
      <c r="F64" s="37">
        <v>1</v>
      </c>
      <c r="G64" s="37">
        <v>2</v>
      </c>
      <c r="H64" s="37">
        <v>1</v>
      </c>
      <c r="I64" s="37">
        <v>0</v>
      </c>
      <c r="J64" s="37">
        <v>1</v>
      </c>
      <c r="K64" s="37">
        <v>1</v>
      </c>
      <c r="L64" s="37">
        <v>0</v>
      </c>
      <c r="M64" s="37">
        <v>0</v>
      </c>
      <c r="N64" s="37">
        <v>1</v>
      </c>
      <c r="O64" s="1">
        <v>0</v>
      </c>
      <c r="P64" s="37">
        <v>1</v>
      </c>
      <c r="Q64" s="1">
        <v>0</v>
      </c>
      <c r="R64" s="1">
        <v>0</v>
      </c>
      <c r="S64"/>
      <c r="T64"/>
      <c r="U64"/>
      <c r="V64"/>
      <c r="W64"/>
      <c r="X64"/>
      <c r="Y64" s="1"/>
      <c r="Z64" s="1"/>
      <c r="AA64" s="1"/>
    </row>
    <row r="65" spans="1:27" s="2" customFormat="1" ht="12.75">
      <c r="A65" s="116" t="s">
        <v>80</v>
      </c>
      <c r="B65" s="116"/>
      <c r="C65" s="116"/>
      <c r="D65" s="35"/>
      <c r="E65" s="36">
        <f aca="true" t="shared" si="1" ref="E65:R65">SUM(E25:E62)</f>
        <v>50484.99999999997</v>
      </c>
      <c r="F65" s="37">
        <f t="shared" si="1"/>
        <v>18016.66666666666</v>
      </c>
      <c r="G65" s="37">
        <f t="shared" si="1"/>
        <v>22150</v>
      </c>
      <c r="H65" s="37">
        <f t="shared" si="1"/>
        <v>18216.666666666704</v>
      </c>
      <c r="I65" s="37">
        <f t="shared" si="1"/>
        <v>8874.999999999993</v>
      </c>
      <c r="J65" s="37">
        <f t="shared" si="1"/>
        <v>11699.999999999998</v>
      </c>
      <c r="K65" s="37">
        <f t="shared" si="1"/>
        <v>53991.666666666664</v>
      </c>
      <c r="L65" s="37">
        <f t="shared" si="1"/>
        <v>7258.333333333326</v>
      </c>
      <c r="M65" s="37">
        <f t="shared" si="1"/>
        <v>20308.333333333336</v>
      </c>
      <c r="N65" s="37">
        <f t="shared" si="1"/>
        <v>470</v>
      </c>
      <c r="O65" s="37">
        <f t="shared" si="1"/>
        <v>1417</v>
      </c>
      <c r="P65" s="37">
        <f t="shared" si="1"/>
        <v>17958.33333333332</v>
      </c>
      <c r="Q65" s="37">
        <f t="shared" si="1"/>
        <v>15483.333333333328</v>
      </c>
      <c r="R65" s="37">
        <f t="shared" si="1"/>
        <v>17484.999999999967</v>
      </c>
      <c r="S65"/>
      <c r="T65"/>
      <c r="U65"/>
      <c r="V65"/>
      <c r="W65"/>
      <c r="X65"/>
      <c r="Y65" s="1"/>
      <c r="Z65" s="1"/>
      <c r="AA65" s="1"/>
    </row>
    <row r="66" spans="1:27" s="2" customFormat="1" ht="12.75">
      <c r="A66" s="116" t="s">
        <v>81</v>
      </c>
      <c r="B66" s="116"/>
      <c r="C66" s="116"/>
      <c r="D66" s="35"/>
      <c r="E66" s="36">
        <v>11</v>
      </c>
      <c r="F66" s="37">
        <v>8</v>
      </c>
      <c r="G66" s="37">
        <v>8</v>
      </c>
      <c r="H66" s="37">
        <v>7</v>
      </c>
      <c r="I66" s="37">
        <v>7</v>
      </c>
      <c r="J66" s="37">
        <v>10</v>
      </c>
      <c r="K66" s="37">
        <v>16</v>
      </c>
      <c r="L66" s="37">
        <v>5</v>
      </c>
      <c r="M66" s="37">
        <v>7</v>
      </c>
      <c r="N66" s="37">
        <v>1</v>
      </c>
      <c r="O66" s="1">
        <v>3</v>
      </c>
      <c r="P66" s="37">
        <v>11</v>
      </c>
      <c r="Q66" s="1">
        <v>12</v>
      </c>
      <c r="R66" s="1">
        <v>13</v>
      </c>
      <c r="S66"/>
      <c r="T66"/>
      <c r="U66"/>
      <c r="V66"/>
      <c r="W66"/>
      <c r="X66"/>
      <c r="Y66" s="1"/>
      <c r="Z66" s="1"/>
      <c r="AA66" s="1"/>
    </row>
    <row r="67" spans="1:256" s="43" customFormat="1" ht="12.75">
      <c r="A67" s="109" t="s">
        <v>82</v>
      </c>
      <c r="B67" s="109"/>
      <c r="C67" s="109"/>
      <c r="D67" s="38"/>
      <c r="E67" s="39">
        <f aca="true" t="shared" si="2" ref="E67:R67">E63/E65</f>
        <v>0.04935459377372813</v>
      </c>
      <c r="F67" s="40">
        <f t="shared" si="2"/>
        <v>0.3034227567067527</v>
      </c>
      <c r="G67" s="40">
        <f t="shared" si="2"/>
        <v>0.6106094808126412</v>
      </c>
      <c r="H67" s="40">
        <f t="shared" si="2"/>
        <v>0.00045745654162854417</v>
      </c>
      <c r="I67" s="40">
        <f t="shared" si="2"/>
        <v>0</v>
      </c>
      <c r="J67" s="40">
        <f t="shared" si="2"/>
        <v>0.0014245014245014276</v>
      </c>
      <c r="K67" s="40">
        <f t="shared" si="2"/>
        <v>0.00015434480629726805</v>
      </c>
      <c r="L67" s="40">
        <f t="shared" si="2"/>
        <v>0</v>
      </c>
      <c r="M67" s="40">
        <f t="shared" si="2"/>
        <v>0</v>
      </c>
      <c r="N67" s="40">
        <f t="shared" si="2"/>
        <v>0.1</v>
      </c>
      <c r="O67" s="40">
        <f t="shared" si="2"/>
        <v>0</v>
      </c>
      <c r="P67" s="40">
        <f t="shared" si="2"/>
        <v>0.0009280742459396777</v>
      </c>
      <c r="Q67" s="40">
        <f t="shared" si="2"/>
        <v>0</v>
      </c>
      <c r="R67" s="40">
        <f t="shared" si="2"/>
        <v>0</v>
      </c>
      <c r="S67" s="41">
        <f>AVERAGE(E67:R67)</f>
        <v>0.07616794345082065</v>
      </c>
      <c r="T67"/>
      <c r="U67"/>
      <c r="V67"/>
      <c r="W67"/>
      <c r="X67"/>
      <c r="Y67" s="42"/>
      <c r="Z67" s="42"/>
      <c r="AA67" s="42"/>
      <c r="IJ67" s="42"/>
      <c r="IK67" s="42"/>
      <c r="IL67" s="42"/>
      <c r="IM67" s="42"/>
      <c r="IN67" s="42"/>
      <c r="IO67" s="42"/>
      <c r="IP67" s="42"/>
      <c r="IQ67" s="42"/>
      <c r="IR67" s="42"/>
      <c r="IS67" s="42"/>
      <c r="IT67" s="42"/>
      <c r="IU67" s="42"/>
      <c r="IV67" s="42"/>
    </row>
    <row r="68" spans="1:256" s="43" customFormat="1" ht="12.75">
      <c r="A68" s="109" t="s">
        <v>83</v>
      </c>
      <c r="B68" s="109"/>
      <c r="C68" s="109"/>
      <c r="D68" s="38"/>
      <c r="E68" s="44">
        <f aca="true" t="shared" si="3" ref="E68:R68">E64/E66</f>
        <v>0.18181818181818182</v>
      </c>
      <c r="F68" s="43">
        <f t="shared" si="3"/>
        <v>0.125</v>
      </c>
      <c r="G68" s="43">
        <f t="shared" si="3"/>
        <v>0.25</v>
      </c>
      <c r="H68" s="43">
        <f t="shared" si="3"/>
        <v>0.14285714285714285</v>
      </c>
      <c r="I68" s="43">
        <f t="shared" si="3"/>
        <v>0</v>
      </c>
      <c r="J68" s="43">
        <f t="shared" si="3"/>
        <v>0.1</v>
      </c>
      <c r="K68" s="43">
        <f t="shared" si="3"/>
        <v>0.0625</v>
      </c>
      <c r="L68" s="43">
        <f t="shared" si="3"/>
        <v>0</v>
      </c>
      <c r="M68" s="43">
        <f t="shared" si="3"/>
        <v>0</v>
      </c>
      <c r="N68" s="43">
        <f t="shared" si="3"/>
        <v>1</v>
      </c>
      <c r="O68" s="43">
        <f t="shared" si="3"/>
        <v>0</v>
      </c>
      <c r="P68" s="43">
        <f t="shared" si="3"/>
        <v>0.09090909090909091</v>
      </c>
      <c r="Q68" s="43">
        <f t="shared" si="3"/>
        <v>0</v>
      </c>
      <c r="R68" s="43">
        <f t="shared" si="3"/>
        <v>0</v>
      </c>
      <c r="S68" s="41">
        <f>AVERAGE(E68:R68)</f>
        <v>0.1395060296846011</v>
      </c>
      <c r="T68"/>
      <c r="U68"/>
      <c r="V68"/>
      <c r="W68"/>
      <c r="X68"/>
      <c r="Y68" s="42"/>
      <c r="Z68" s="42"/>
      <c r="AA68" s="42"/>
      <c r="IJ68" s="42"/>
      <c r="IK68" s="42"/>
      <c r="IL68" s="42"/>
      <c r="IM68" s="42"/>
      <c r="IN68" s="42"/>
      <c r="IO68" s="42"/>
      <c r="IP68" s="42"/>
      <c r="IQ68" s="42"/>
      <c r="IR68" s="42"/>
      <c r="IS68" s="42"/>
      <c r="IT68" s="42"/>
      <c r="IU68" s="42"/>
      <c r="IV68" s="42"/>
    </row>
    <row r="69" spans="1:256" s="43" customFormat="1" ht="12.75">
      <c r="A69" s="110" t="s">
        <v>84</v>
      </c>
      <c r="B69" s="110"/>
      <c r="C69" s="110"/>
      <c r="D69" s="45"/>
      <c r="E69" s="46">
        <v>2</v>
      </c>
      <c r="F69" s="47">
        <v>3</v>
      </c>
      <c r="G69" s="47">
        <v>4</v>
      </c>
      <c r="H69" s="47">
        <v>2</v>
      </c>
      <c r="I69" s="47">
        <v>0</v>
      </c>
      <c r="J69" s="47">
        <v>2</v>
      </c>
      <c r="K69" s="47">
        <v>1</v>
      </c>
      <c r="L69" s="47">
        <v>0</v>
      </c>
      <c r="M69" s="47">
        <v>0</v>
      </c>
      <c r="N69" s="47">
        <v>4</v>
      </c>
      <c r="O69" s="48">
        <v>0</v>
      </c>
      <c r="P69" s="47">
        <v>1</v>
      </c>
      <c r="Q69" s="48">
        <v>0</v>
      </c>
      <c r="R69" s="48">
        <v>0</v>
      </c>
      <c r="S69"/>
      <c r="T69"/>
      <c r="U69"/>
      <c r="V69"/>
      <c r="W69"/>
      <c r="X69"/>
      <c r="Y69" s="42"/>
      <c r="Z69" s="42"/>
      <c r="AA69" s="42"/>
      <c r="IJ69" s="42"/>
      <c r="IK69" s="42"/>
      <c r="IL69" s="42"/>
      <c r="IM69" s="42"/>
      <c r="IN69" s="42"/>
      <c r="IO69" s="42"/>
      <c r="IP69" s="42"/>
      <c r="IQ69" s="42"/>
      <c r="IR69" s="42"/>
      <c r="IS69" s="42"/>
      <c r="IT69" s="42"/>
      <c r="IU69" s="42"/>
      <c r="IV69" s="42"/>
    </row>
    <row r="70" spans="1:256" s="34" customFormat="1" ht="18">
      <c r="A70" s="111" t="s">
        <v>85</v>
      </c>
      <c r="B70" s="111"/>
      <c r="C70" s="111"/>
      <c r="D70" s="49"/>
      <c r="E70" s="50">
        <v>2</v>
      </c>
      <c r="O70" s="33"/>
      <c r="Q70" s="33"/>
      <c r="R70" s="33"/>
      <c r="S70" s="51"/>
      <c r="T70"/>
      <c r="U70"/>
      <c r="V70"/>
      <c r="W70"/>
      <c r="X70"/>
      <c r="Y70" s="33"/>
      <c r="Z70" s="33"/>
      <c r="AA70" s="33"/>
      <c r="IJ70" s="33"/>
      <c r="IK70" s="33"/>
      <c r="IL70" s="33"/>
      <c r="IM70" s="33"/>
      <c r="IN70" s="33"/>
      <c r="IO70" s="33"/>
      <c r="IP70" s="33"/>
      <c r="IQ70" s="33"/>
      <c r="IR70" s="33"/>
      <c r="IS70" s="33"/>
      <c r="IT70" s="33"/>
      <c r="IU70" s="33"/>
      <c r="IV70" s="33"/>
    </row>
  </sheetData>
  <sheetProtection selectLockedCells="1" selectUnlockedCells="1"/>
  <mergeCells count="10">
    <mergeCell ref="A67:C67"/>
    <mergeCell ref="A68:C68"/>
    <mergeCell ref="A69:C69"/>
    <mergeCell ref="A70:C70"/>
    <mergeCell ref="A25:C25"/>
    <mergeCell ref="A33:C33"/>
    <mergeCell ref="A63:C63"/>
    <mergeCell ref="A64:C64"/>
    <mergeCell ref="A65:C65"/>
    <mergeCell ref="A66:C66"/>
  </mergeCells>
  <printOptions/>
  <pageMargins left="0.7875" right="0.7875" top="1.025" bottom="1.025" header="0.7875" footer="0.7875"/>
  <pageSetup firstPageNumber="1" useFirstPageNumber="1" horizontalDpi="300" verticalDpi="300" orientation="portrait" paperSize="9" r:id="rId3"/>
  <headerFooter alignWithMargins="0">
    <oddHeader>&amp;C&amp;A</oddHeader>
    <oddFooter>&amp;CСтраница &amp;P</oddFooter>
  </headerFooter>
  <legacyDrawing r:id="rId2"/>
</worksheet>
</file>

<file path=xl/worksheets/sheet2.xml><?xml version="1.0" encoding="utf-8"?>
<worksheet xmlns="http://schemas.openxmlformats.org/spreadsheetml/2006/main" xmlns:r="http://schemas.openxmlformats.org/officeDocument/2006/relationships">
  <dimension ref="A1:IV44"/>
  <sheetViews>
    <sheetView zoomScalePageLayoutView="0" workbookViewId="0" topLeftCell="A1">
      <pane xSplit="3" ySplit="3" topLeftCell="D4" activePane="bottomRight" state="frozen"/>
      <selection pane="topLeft" activeCell="A1" sqref="A1"/>
      <selection pane="topRight" activeCell="D1" sqref="D1"/>
      <selection pane="bottomLeft" activeCell="A9" sqref="A9"/>
      <selection pane="bottomRight" activeCell="U7" sqref="U7"/>
    </sheetView>
  </sheetViews>
  <sheetFormatPr defaultColWidth="11.57421875" defaultRowHeight="12.75"/>
  <cols>
    <col min="1" max="1" width="17.28125" style="2" customWidth="1"/>
    <col min="2" max="2" width="15.28125" style="52" customWidth="1"/>
    <col min="3" max="3" width="12.8515625" style="2" customWidth="1"/>
    <col min="4" max="13" width="7.140625" style="2" customWidth="1"/>
    <col min="14" max="14" width="7.140625" style="1" customWidth="1"/>
    <col min="15" max="15" width="7.140625" style="2" customWidth="1"/>
    <col min="16" max="17" width="7.140625" style="1" customWidth="1"/>
    <col min="18" max="18" width="7.140625" style="3" customWidth="1"/>
    <col min="19" max="20" width="7.140625" style="0" customWidth="1"/>
    <col min="21" max="21" width="8.140625" style="0" customWidth="1"/>
    <col min="22" max="32" width="11.28125" style="0" customWidth="1"/>
    <col min="33" max="242" width="11.57421875" style="2" customWidth="1"/>
    <col min="243" max="16384" width="11.57421875" style="1" customWidth="1"/>
  </cols>
  <sheetData>
    <row r="1" ht="12.75">
      <c r="A1" s="100" t="s">
        <v>147</v>
      </c>
    </row>
    <row r="2" spans="4:5" ht="12.75">
      <c r="D2" t="s">
        <v>131</v>
      </c>
      <c r="E2"/>
    </row>
    <row r="3" spans="1:255" s="7" customFormat="1" ht="12.75">
      <c r="A3" s="4" t="s">
        <v>0</v>
      </c>
      <c r="B3" s="4" t="s">
        <v>1</v>
      </c>
      <c r="C3" s="5" t="s">
        <v>2</v>
      </c>
      <c r="D3" s="102" t="s">
        <v>132</v>
      </c>
      <c r="E3" t="s">
        <v>133</v>
      </c>
      <c r="F3" t="s">
        <v>134</v>
      </c>
      <c r="G3" t="s">
        <v>136</v>
      </c>
      <c r="H3" t="s">
        <v>137</v>
      </c>
      <c r="I3" t="s">
        <v>138</v>
      </c>
      <c r="J3" t="s">
        <v>152</v>
      </c>
      <c r="K3" t="s">
        <v>139</v>
      </c>
      <c r="L3" t="s">
        <v>140</v>
      </c>
      <c r="M3" t="s">
        <v>141</v>
      </c>
      <c r="N3" t="s">
        <v>142</v>
      </c>
      <c r="O3" t="s">
        <v>144</v>
      </c>
      <c r="P3" t="s">
        <v>145</v>
      </c>
      <c r="Q3" t="s">
        <v>146</v>
      </c>
      <c r="R3" t="s">
        <v>153</v>
      </c>
      <c r="S3" t="s">
        <v>154</v>
      </c>
      <c r="T3" t="s">
        <v>155</v>
      </c>
      <c r="U3" t="s">
        <v>3</v>
      </c>
      <c r="V3"/>
      <c r="W3"/>
      <c r="X3"/>
      <c r="Y3"/>
      <c r="Z3"/>
      <c r="AA3"/>
      <c r="AB3"/>
      <c r="AC3"/>
      <c r="AD3"/>
      <c r="AE3"/>
      <c r="AF3"/>
      <c r="II3" s="8"/>
      <c r="IJ3" s="8"/>
      <c r="IK3" s="8"/>
      <c r="IL3" s="8"/>
      <c r="IM3" s="8"/>
      <c r="IN3" s="8"/>
      <c r="IO3" s="8"/>
      <c r="IP3" s="8"/>
      <c r="IQ3" s="8"/>
      <c r="IR3" s="8"/>
      <c r="IS3" s="8"/>
      <c r="IT3" s="8"/>
      <c r="IU3" s="8"/>
    </row>
    <row r="4" spans="1:255" s="10" customFormat="1" ht="12.75">
      <c r="A4" s="117" t="s">
        <v>4</v>
      </c>
      <c r="B4" s="117"/>
      <c r="C4" s="117"/>
      <c r="D4" s="27"/>
      <c r="E4" s="28"/>
      <c r="F4" s="28"/>
      <c r="G4" s="28"/>
      <c r="H4" s="28"/>
      <c r="I4" s="28"/>
      <c r="J4" s="28"/>
      <c r="K4" s="28"/>
      <c r="L4" s="28"/>
      <c r="M4" s="29"/>
      <c r="N4" s="28"/>
      <c r="O4" s="29"/>
      <c r="P4" s="29"/>
      <c r="Q4" s="29"/>
      <c r="R4" s="53"/>
      <c r="S4" s="54"/>
      <c r="T4" s="54"/>
      <c r="U4"/>
      <c r="V4"/>
      <c r="W4"/>
      <c r="X4"/>
      <c r="Y4"/>
      <c r="Z4"/>
      <c r="AA4"/>
      <c r="AB4"/>
      <c r="AC4"/>
      <c r="AD4"/>
      <c r="AE4"/>
      <c r="AF4"/>
      <c r="II4" s="11"/>
      <c r="IJ4" s="11"/>
      <c r="IK4" s="11"/>
      <c r="IL4" s="11"/>
      <c r="IM4" s="11"/>
      <c r="IN4" s="11"/>
      <c r="IO4" s="11"/>
      <c r="IP4" s="11"/>
      <c r="IQ4" s="11"/>
      <c r="IR4" s="11"/>
      <c r="IS4" s="11"/>
      <c r="IT4" s="11"/>
      <c r="IU4" s="11"/>
    </row>
    <row r="5" spans="1:32" s="17" customFormat="1" ht="12.75">
      <c r="A5" s="55" t="s">
        <v>14</v>
      </c>
      <c r="B5" s="56" t="s">
        <v>17</v>
      </c>
      <c r="C5" s="57" t="s">
        <v>18</v>
      </c>
      <c r="D5" s="16">
        <v>206.666666666667</v>
      </c>
      <c r="E5" s="24">
        <v>56.6666666666667</v>
      </c>
      <c r="F5" s="24">
        <v>1640</v>
      </c>
      <c r="G5" s="24">
        <v>16.6666666666667</v>
      </c>
      <c r="H5" s="24">
        <v>433.333333333333</v>
      </c>
      <c r="I5" s="24"/>
      <c r="J5" s="24"/>
      <c r="K5" s="24"/>
      <c r="L5" s="24">
        <v>8.33333333333333</v>
      </c>
      <c r="M5" s="24">
        <v>467</v>
      </c>
      <c r="N5" s="25">
        <v>16.6666666666667</v>
      </c>
      <c r="O5" s="24">
        <v>3570</v>
      </c>
      <c r="P5" s="25">
        <v>2766.01307189543</v>
      </c>
      <c r="Q5" s="25">
        <v>1080.24691358025</v>
      </c>
      <c r="R5" s="26">
        <v>514.285714285714</v>
      </c>
      <c r="S5" s="58">
        <v>10766.6666666667</v>
      </c>
      <c r="T5" s="58">
        <v>6733.33333333333</v>
      </c>
      <c r="U5"/>
      <c r="V5"/>
      <c r="W5"/>
      <c r="X5"/>
      <c r="Y5"/>
      <c r="Z5"/>
      <c r="AA5"/>
      <c r="AB5"/>
      <c r="AC5"/>
      <c r="AD5"/>
      <c r="AE5"/>
      <c r="AF5"/>
    </row>
    <row r="6" spans="1:32" s="24" customFormat="1" ht="12.75">
      <c r="A6" s="20" t="s">
        <v>14</v>
      </c>
      <c r="B6" s="59" t="s">
        <v>86</v>
      </c>
      <c r="C6" s="60" t="s">
        <v>87</v>
      </c>
      <c r="D6" s="16"/>
      <c r="I6" s="24">
        <v>7483.33333333333</v>
      </c>
      <c r="J6" s="24">
        <v>3783.33333333333</v>
      </c>
      <c r="K6" s="24">
        <v>3050</v>
      </c>
      <c r="N6" s="25">
        <v>33.3333333333333</v>
      </c>
      <c r="P6" s="25"/>
      <c r="Q6" s="25"/>
      <c r="R6" s="26"/>
      <c r="S6" s="61"/>
      <c r="T6" s="61"/>
      <c r="U6"/>
      <c r="V6"/>
      <c r="W6"/>
      <c r="X6"/>
      <c r="Y6"/>
      <c r="Z6"/>
      <c r="AA6"/>
      <c r="AB6"/>
      <c r="AC6"/>
      <c r="AD6"/>
      <c r="AE6"/>
      <c r="AF6"/>
    </row>
    <row r="7" spans="1:32" s="24" customFormat="1" ht="12.75">
      <c r="A7" s="20" t="s">
        <v>14</v>
      </c>
      <c r="B7" s="14" t="s">
        <v>19</v>
      </c>
      <c r="C7" s="15" t="s">
        <v>20</v>
      </c>
      <c r="D7" s="16">
        <v>26.6666666666667</v>
      </c>
      <c r="L7" s="24">
        <v>158.333333333333</v>
      </c>
      <c r="M7" s="24">
        <v>608.333333333333</v>
      </c>
      <c r="N7" s="25">
        <v>1383.33333333333</v>
      </c>
      <c r="O7" s="24">
        <v>183.333333333333</v>
      </c>
      <c r="P7" s="25"/>
      <c r="Q7" s="25">
        <v>383.333333333333</v>
      </c>
      <c r="R7" s="26"/>
      <c r="S7" s="61"/>
      <c r="T7" s="61"/>
      <c r="U7"/>
      <c r="V7"/>
      <c r="W7"/>
      <c r="X7"/>
      <c r="Y7"/>
      <c r="Z7"/>
      <c r="AA7"/>
      <c r="AB7"/>
      <c r="AC7"/>
      <c r="AD7"/>
      <c r="AE7"/>
      <c r="AF7"/>
    </row>
    <row r="8" spans="1:255" s="17" customFormat="1" ht="12.75">
      <c r="A8" s="13" t="s">
        <v>5</v>
      </c>
      <c r="B8" s="14" t="s">
        <v>6</v>
      </c>
      <c r="C8" s="15" t="s">
        <v>7</v>
      </c>
      <c r="D8" s="16"/>
      <c r="F8" s="17">
        <v>6.66666666666667</v>
      </c>
      <c r="N8" s="18"/>
      <c r="P8" s="18">
        <v>50</v>
      </c>
      <c r="Q8" s="18"/>
      <c r="R8" s="19"/>
      <c r="S8" s="61"/>
      <c r="T8" s="61"/>
      <c r="U8"/>
      <c r="V8"/>
      <c r="W8"/>
      <c r="X8"/>
      <c r="Y8"/>
      <c r="Z8"/>
      <c r="AA8"/>
      <c r="AB8"/>
      <c r="AC8"/>
      <c r="AD8"/>
      <c r="AE8"/>
      <c r="AF8"/>
      <c r="II8" s="18"/>
      <c r="IJ8" s="18"/>
      <c r="IK8" s="18"/>
      <c r="IL8" s="18"/>
      <c r="IM8" s="18"/>
      <c r="IN8" s="18"/>
      <c r="IO8" s="18"/>
      <c r="IP8" s="18"/>
      <c r="IQ8" s="18"/>
      <c r="IR8" s="18"/>
      <c r="IS8" s="18"/>
      <c r="IT8" s="18"/>
      <c r="IU8" s="18"/>
    </row>
    <row r="9" spans="1:255" s="17" customFormat="1" ht="12.75">
      <c r="A9" s="62" t="s">
        <v>8</v>
      </c>
      <c r="B9" s="63" t="s">
        <v>9</v>
      </c>
      <c r="C9" s="64" t="s">
        <v>10</v>
      </c>
      <c r="D9" s="65">
        <v>6.66666666666667</v>
      </c>
      <c r="E9" s="66"/>
      <c r="F9" s="66"/>
      <c r="G9" s="66"/>
      <c r="H9" s="66"/>
      <c r="I9" s="66"/>
      <c r="J9" s="66"/>
      <c r="K9" s="66"/>
      <c r="L9" s="66"/>
      <c r="M9" s="66"/>
      <c r="N9" s="67">
        <v>3250</v>
      </c>
      <c r="O9" s="66"/>
      <c r="P9" s="67">
        <v>233.333333333333</v>
      </c>
      <c r="Q9" s="67"/>
      <c r="R9" s="68"/>
      <c r="S9" s="69"/>
      <c r="T9" s="69"/>
      <c r="U9"/>
      <c r="V9"/>
      <c r="W9"/>
      <c r="X9"/>
      <c r="Y9"/>
      <c r="Z9"/>
      <c r="AA9"/>
      <c r="AB9"/>
      <c r="AC9"/>
      <c r="AD9"/>
      <c r="AE9"/>
      <c r="AF9"/>
      <c r="II9" s="18"/>
      <c r="IJ9" s="18"/>
      <c r="IK9" s="18"/>
      <c r="IL9" s="18"/>
      <c r="IM9" s="18"/>
      <c r="IN9" s="18"/>
      <c r="IO9" s="18"/>
      <c r="IP9" s="18"/>
      <c r="IQ9" s="18"/>
      <c r="IR9" s="18"/>
      <c r="IS9" s="18"/>
      <c r="IT9" s="18"/>
      <c r="IU9" s="18"/>
    </row>
    <row r="10" spans="1:32" s="24" customFormat="1" ht="12.75">
      <c r="A10" s="118" t="s">
        <v>24</v>
      </c>
      <c r="B10" s="118"/>
      <c r="C10" s="118"/>
      <c r="D10" s="16"/>
      <c r="N10" s="25"/>
      <c r="P10" s="25"/>
      <c r="Q10" s="25"/>
      <c r="R10" s="26"/>
      <c r="S10" s="61"/>
      <c r="T10" s="61"/>
      <c r="U10"/>
      <c r="V10"/>
      <c r="W10"/>
      <c r="X10"/>
      <c r="Y10"/>
      <c r="Z10"/>
      <c r="AA10"/>
      <c r="AB10"/>
      <c r="AC10"/>
      <c r="AD10"/>
      <c r="AE10"/>
      <c r="AF10"/>
    </row>
    <row r="11" spans="1:32" s="17" customFormat="1" ht="12.75">
      <c r="A11" s="20" t="s">
        <v>14</v>
      </c>
      <c r="B11" s="59" t="s">
        <v>17</v>
      </c>
      <c r="C11" s="70" t="s">
        <v>54</v>
      </c>
      <c r="D11" s="16"/>
      <c r="E11" s="17">
        <v>20</v>
      </c>
      <c r="F11" s="17">
        <v>6.66666666666667</v>
      </c>
      <c r="N11" s="18">
        <v>16.6666666666667</v>
      </c>
      <c r="O11" s="17">
        <v>133.333333333333</v>
      </c>
      <c r="P11" s="18">
        <v>83.3333333333333</v>
      </c>
      <c r="Q11" s="18">
        <v>33.3333333333333</v>
      </c>
      <c r="R11" s="19">
        <v>50</v>
      </c>
      <c r="S11" s="61"/>
      <c r="T11" s="61"/>
      <c r="U11"/>
      <c r="V11"/>
      <c r="W11"/>
      <c r="X11"/>
      <c r="Y11"/>
      <c r="Z11"/>
      <c r="AA11"/>
      <c r="AB11"/>
      <c r="AC11"/>
      <c r="AD11"/>
      <c r="AE11"/>
      <c r="AF11"/>
    </row>
    <row r="12" spans="1:255" s="17" customFormat="1" ht="12.75">
      <c r="A12" s="20" t="s">
        <v>57</v>
      </c>
      <c r="B12" s="59" t="s">
        <v>88</v>
      </c>
      <c r="C12" s="60" t="s">
        <v>89</v>
      </c>
      <c r="D12" s="16"/>
      <c r="H12" s="17">
        <v>83.3333333333333</v>
      </c>
      <c r="N12" s="18"/>
      <c r="P12" s="18"/>
      <c r="Q12" s="18"/>
      <c r="R12" s="19"/>
      <c r="S12" s="61"/>
      <c r="T12" s="61"/>
      <c r="U12"/>
      <c r="V12"/>
      <c r="W12"/>
      <c r="X12"/>
      <c r="Y12"/>
      <c r="Z12"/>
      <c r="AA12"/>
      <c r="AB12"/>
      <c r="AC12"/>
      <c r="AD12"/>
      <c r="AE12"/>
      <c r="AF12"/>
      <c r="II12" s="18"/>
      <c r="IJ12" s="18"/>
      <c r="IK12" s="18"/>
      <c r="IL12" s="18"/>
      <c r="IM12" s="18"/>
      <c r="IN12" s="18"/>
      <c r="IO12" s="18"/>
      <c r="IP12" s="18"/>
      <c r="IQ12" s="18"/>
      <c r="IR12" s="18"/>
      <c r="IS12" s="18"/>
      <c r="IT12" s="18"/>
      <c r="IU12" s="18"/>
    </row>
    <row r="13" spans="1:255" s="17" customFormat="1" ht="12.75">
      <c r="A13" s="20" t="s">
        <v>5</v>
      </c>
      <c r="B13" s="59" t="s">
        <v>90</v>
      </c>
      <c r="C13" s="71" t="s">
        <v>91</v>
      </c>
      <c r="D13" s="16"/>
      <c r="F13" s="17">
        <v>20</v>
      </c>
      <c r="H13" s="17">
        <v>50</v>
      </c>
      <c r="K13" s="17">
        <v>50</v>
      </c>
      <c r="M13" s="17">
        <v>433.333333333333</v>
      </c>
      <c r="N13" s="18">
        <v>433.333333333333</v>
      </c>
      <c r="O13" s="17">
        <v>333.333333333333</v>
      </c>
      <c r="P13" s="18">
        <v>66.6666666666667</v>
      </c>
      <c r="Q13" s="18"/>
      <c r="R13" s="19">
        <v>83.3333333333333</v>
      </c>
      <c r="S13" s="61">
        <v>650</v>
      </c>
      <c r="T13" s="61">
        <v>50</v>
      </c>
      <c r="U13"/>
      <c r="V13"/>
      <c r="W13"/>
      <c r="X13"/>
      <c r="Y13"/>
      <c r="Z13"/>
      <c r="AA13"/>
      <c r="AB13"/>
      <c r="AC13"/>
      <c r="AD13"/>
      <c r="AE13"/>
      <c r="AF13"/>
      <c r="II13" s="18"/>
      <c r="IJ13" s="18"/>
      <c r="IK13" s="18"/>
      <c r="IL13" s="18"/>
      <c r="IM13" s="18"/>
      <c r="IN13" s="18"/>
      <c r="IO13" s="18"/>
      <c r="IP13" s="18"/>
      <c r="IQ13" s="18"/>
      <c r="IR13" s="18"/>
      <c r="IS13" s="18"/>
      <c r="IT13" s="18"/>
      <c r="IU13" s="18"/>
    </row>
    <row r="14" spans="1:255" s="17" customFormat="1" ht="12.75">
      <c r="A14" s="17" t="s">
        <v>92</v>
      </c>
      <c r="B14" s="15" t="s">
        <v>93</v>
      </c>
      <c r="C14" s="72" t="s">
        <v>94</v>
      </c>
      <c r="D14" s="16"/>
      <c r="M14" s="17">
        <v>8.33333333333333</v>
      </c>
      <c r="N14" s="18">
        <v>233.333333333333</v>
      </c>
      <c r="P14" s="18">
        <v>333.333333333333</v>
      </c>
      <c r="Q14" s="18"/>
      <c r="R14" s="19"/>
      <c r="S14" s="61">
        <v>16.6666666666667</v>
      </c>
      <c r="T14" s="61"/>
      <c r="U14"/>
      <c r="V14"/>
      <c r="W14"/>
      <c r="X14"/>
      <c r="Y14"/>
      <c r="Z14"/>
      <c r="AA14"/>
      <c r="AB14"/>
      <c r="AC14"/>
      <c r="AD14"/>
      <c r="AE14"/>
      <c r="AF14"/>
      <c r="II14" s="18"/>
      <c r="IJ14" s="18"/>
      <c r="IK14" s="18"/>
      <c r="IL14" s="18"/>
      <c r="IM14" s="18"/>
      <c r="IN14" s="18"/>
      <c r="IO14" s="18"/>
      <c r="IP14" s="18"/>
      <c r="IQ14" s="18"/>
      <c r="IR14" s="18"/>
      <c r="IS14" s="18"/>
      <c r="IT14" s="18"/>
      <c r="IU14" s="18"/>
    </row>
    <row r="15" spans="1:255" s="17" customFormat="1" ht="12.75">
      <c r="A15" s="17" t="s">
        <v>95</v>
      </c>
      <c r="B15" s="15" t="s">
        <v>96</v>
      </c>
      <c r="C15" s="72" t="s">
        <v>97</v>
      </c>
      <c r="D15" s="16"/>
      <c r="L15" s="17">
        <v>8.33333333333333</v>
      </c>
      <c r="N15" s="18">
        <v>16.6666666666667</v>
      </c>
      <c r="P15" s="18"/>
      <c r="Q15" s="18"/>
      <c r="R15" s="19"/>
      <c r="S15" s="61"/>
      <c r="T15" s="61"/>
      <c r="U15"/>
      <c r="V15"/>
      <c r="W15"/>
      <c r="X15"/>
      <c r="Y15"/>
      <c r="Z15"/>
      <c r="AA15"/>
      <c r="AB15"/>
      <c r="AC15"/>
      <c r="AD15"/>
      <c r="AE15"/>
      <c r="AF15"/>
      <c r="II15" s="18"/>
      <c r="IJ15" s="18"/>
      <c r="IK15" s="18"/>
      <c r="IL15" s="18"/>
      <c r="IM15" s="18"/>
      <c r="IN15" s="18"/>
      <c r="IO15" s="18"/>
      <c r="IP15" s="18"/>
      <c r="IQ15" s="18"/>
      <c r="IR15" s="18"/>
      <c r="IS15" s="18"/>
      <c r="IT15" s="18"/>
      <c r="IU15" s="18"/>
    </row>
    <row r="16" spans="1:255" s="17" customFormat="1" ht="12.75">
      <c r="A16" s="20" t="s">
        <v>30</v>
      </c>
      <c r="B16" s="59" t="s">
        <v>31</v>
      </c>
      <c r="C16" s="71" t="s">
        <v>32</v>
      </c>
      <c r="D16" s="16">
        <v>6.66666666666667</v>
      </c>
      <c r="E16" s="17">
        <v>13.3333333333333</v>
      </c>
      <c r="F16" s="17">
        <v>273.333333333333</v>
      </c>
      <c r="G16" s="17">
        <v>2366.66666666667</v>
      </c>
      <c r="H16" s="17">
        <v>400</v>
      </c>
      <c r="I16" s="17">
        <v>133.333333333333</v>
      </c>
      <c r="J16" s="17">
        <v>33.3333333333333</v>
      </c>
      <c r="K16" s="17">
        <v>200</v>
      </c>
      <c r="M16" s="17">
        <v>33.3333333333333</v>
      </c>
      <c r="N16" s="18">
        <v>100</v>
      </c>
      <c r="O16" s="17">
        <v>750</v>
      </c>
      <c r="P16" s="18">
        <v>116.666666666667</v>
      </c>
      <c r="Q16" s="18">
        <v>50</v>
      </c>
      <c r="R16" s="19">
        <v>1216.66666666667</v>
      </c>
      <c r="S16" s="61">
        <v>183.333333333333</v>
      </c>
      <c r="T16" s="61"/>
      <c r="U16"/>
      <c r="V16"/>
      <c r="W16"/>
      <c r="X16"/>
      <c r="Y16"/>
      <c r="Z16"/>
      <c r="AA16"/>
      <c r="AB16"/>
      <c r="AC16"/>
      <c r="AD16"/>
      <c r="AE16"/>
      <c r="AF16"/>
      <c r="II16" s="18"/>
      <c r="IJ16" s="18"/>
      <c r="IK16" s="18"/>
      <c r="IL16" s="18"/>
      <c r="IM16" s="18"/>
      <c r="IN16" s="18"/>
      <c r="IO16" s="18"/>
      <c r="IP16" s="18"/>
      <c r="IQ16" s="18"/>
      <c r="IR16" s="18"/>
      <c r="IS16" s="18"/>
      <c r="IT16" s="18"/>
      <c r="IU16" s="18"/>
    </row>
    <row r="17" spans="1:255" s="17" customFormat="1" ht="12.75">
      <c r="A17" s="20" t="s">
        <v>30</v>
      </c>
      <c r="B17" s="59" t="s">
        <v>31</v>
      </c>
      <c r="C17" s="71" t="s">
        <v>98</v>
      </c>
      <c r="D17" s="16"/>
      <c r="N17" s="18"/>
      <c r="P17" s="18"/>
      <c r="Q17" s="18"/>
      <c r="R17" s="19"/>
      <c r="S17" s="61"/>
      <c r="T17" s="61">
        <v>33.3333333333333</v>
      </c>
      <c r="U17"/>
      <c r="V17"/>
      <c r="W17"/>
      <c r="X17"/>
      <c r="Y17"/>
      <c r="Z17"/>
      <c r="AA17"/>
      <c r="AB17"/>
      <c r="AC17"/>
      <c r="AD17"/>
      <c r="AE17"/>
      <c r="AF17"/>
      <c r="II17" s="18"/>
      <c r="IJ17" s="18"/>
      <c r="IK17" s="18"/>
      <c r="IL17" s="18"/>
      <c r="IM17" s="18"/>
      <c r="IN17" s="18"/>
      <c r="IO17" s="18"/>
      <c r="IP17" s="18"/>
      <c r="IQ17" s="18"/>
      <c r="IR17" s="18"/>
      <c r="IS17" s="18"/>
      <c r="IT17" s="18"/>
      <c r="IU17" s="18"/>
    </row>
    <row r="18" spans="1:255" s="17" customFormat="1" ht="12.75">
      <c r="A18" s="20" t="s">
        <v>30</v>
      </c>
      <c r="B18" s="14" t="s">
        <v>33</v>
      </c>
      <c r="C18" s="15" t="s">
        <v>34</v>
      </c>
      <c r="D18" s="16"/>
      <c r="H18" s="17">
        <v>33.3333333333333</v>
      </c>
      <c r="N18" s="18"/>
      <c r="P18" s="18"/>
      <c r="Q18" s="18"/>
      <c r="R18" s="19"/>
      <c r="S18" s="61"/>
      <c r="T18" s="61"/>
      <c r="U18"/>
      <c r="V18"/>
      <c r="W18"/>
      <c r="X18"/>
      <c r="Y18"/>
      <c r="Z18"/>
      <c r="AA18"/>
      <c r="AB18"/>
      <c r="AC18"/>
      <c r="AD18"/>
      <c r="AE18"/>
      <c r="AF18"/>
      <c r="II18" s="18"/>
      <c r="IJ18" s="18"/>
      <c r="IK18" s="18"/>
      <c r="IL18" s="18"/>
      <c r="IM18" s="18"/>
      <c r="IN18" s="18"/>
      <c r="IO18" s="18"/>
      <c r="IP18" s="18"/>
      <c r="IQ18" s="18"/>
      <c r="IR18" s="18"/>
      <c r="IS18" s="18"/>
      <c r="IT18" s="18"/>
      <c r="IU18" s="18"/>
    </row>
    <row r="19" spans="1:255" s="17" customFormat="1" ht="12.75">
      <c r="A19" s="20" t="s">
        <v>30</v>
      </c>
      <c r="B19" s="59" t="s">
        <v>99</v>
      </c>
      <c r="C19" s="71" t="s">
        <v>100</v>
      </c>
      <c r="D19" s="16"/>
      <c r="N19" s="18">
        <v>66.6666666666667</v>
      </c>
      <c r="P19" s="18"/>
      <c r="Q19" s="18"/>
      <c r="R19" s="19"/>
      <c r="S19" s="61"/>
      <c r="T19" s="61"/>
      <c r="U19"/>
      <c r="V19"/>
      <c r="W19"/>
      <c r="X19"/>
      <c r="Y19"/>
      <c r="Z19"/>
      <c r="AA19"/>
      <c r="AB19"/>
      <c r="AC19"/>
      <c r="AD19"/>
      <c r="AE19"/>
      <c r="AF19"/>
      <c r="II19" s="18"/>
      <c r="IJ19" s="18"/>
      <c r="IK19" s="18"/>
      <c r="IL19" s="18"/>
      <c r="IM19" s="18"/>
      <c r="IN19" s="18"/>
      <c r="IO19" s="18"/>
      <c r="IP19" s="18"/>
      <c r="IQ19" s="18"/>
      <c r="IR19" s="18"/>
      <c r="IS19" s="18"/>
      <c r="IT19" s="18"/>
      <c r="IU19" s="18"/>
    </row>
    <row r="20" spans="1:255" s="17" customFormat="1" ht="12.75">
      <c r="A20" s="20" t="s">
        <v>30</v>
      </c>
      <c r="B20" s="59" t="s">
        <v>99</v>
      </c>
      <c r="C20" s="72" t="s">
        <v>101</v>
      </c>
      <c r="D20" s="16"/>
      <c r="N20" s="18">
        <v>66.6666666666667</v>
      </c>
      <c r="P20" s="18"/>
      <c r="Q20" s="18"/>
      <c r="R20" s="19"/>
      <c r="S20" s="61"/>
      <c r="T20" s="61"/>
      <c r="U20"/>
      <c r="V20"/>
      <c r="W20"/>
      <c r="X20"/>
      <c r="Y20"/>
      <c r="Z20"/>
      <c r="AA20"/>
      <c r="AB20"/>
      <c r="AC20"/>
      <c r="AD20"/>
      <c r="AE20"/>
      <c r="AF20"/>
      <c r="II20" s="18"/>
      <c r="IJ20" s="18"/>
      <c r="IK20" s="18"/>
      <c r="IL20" s="18"/>
      <c r="IM20" s="18"/>
      <c r="IN20" s="18"/>
      <c r="IO20" s="18"/>
      <c r="IP20" s="18"/>
      <c r="IQ20" s="18"/>
      <c r="IR20" s="18"/>
      <c r="IS20" s="18"/>
      <c r="IT20" s="18"/>
      <c r="IU20" s="18"/>
    </row>
    <row r="21" spans="1:255" s="17" customFormat="1" ht="12.75">
      <c r="A21" s="20" t="s">
        <v>30</v>
      </c>
      <c r="B21" s="59" t="s">
        <v>102</v>
      </c>
      <c r="C21" s="72" t="s">
        <v>103</v>
      </c>
      <c r="D21" s="16"/>
      <c r="H21" s="17">
        <v>383.333333333333</v>
      </c>
      <c r="N21" s="18"/>
      <c r="P21" s="18"/>
      <c r="Q21" s="18"/>
      <c r="R21" s="19"/>
      <c r="S21" s="61"/>
      <c r="T21" s="61"/>
      <c r="U21"/>
      <c r="V21"/>
      <c r="W21"/>
      <c r="X21"/>
      <c r="Y21"/>
      <c r="Z21"/>
      <c r="AA21"/>
      <c r="AB21"/>
      <c r="AC21"/>
      <c r="AD21"/>
      <c r="AE21"/>
      <c r="AF21"/>
      <c r="II21" s="18"/>
      <c r="IJ21" s="18"/>
      <c r="IK21" s="18"/>
      <c r="IL21" s="18"/>
      <c r="IM21" s="18"/>
      <c r="IN21" s="18"/>
      <c r="IO21" s="18"/>
      <c r="IP21" s="18"/>
      <c r="IQ21" s="18"/>
      <c r="IR21" s="18"/>
      <c r="IS21" s="18"/>
      <c r="IT21" s="18"/>
      <c r="IU21" s="18"/>
    </row>
    <row r="22" spans="1:255" s="17" customFormat="1" ht="12.75">
      <c r="A22" s="17" t="s">
        <v>35</v>
      </c>
      <c r="B22" s="15" t="s">
        <v>36</v>
      </c>
      <c r="C22" s="71" t="s">
        <v>37</v>
      </c>
      <c r="D22" s="16"/>
      <c r="F22" s="17">
        <v>6.66666666666667</v>
      </c>
      <c r="N22" s="18"/>
      <c r="P22" s="18">
        <v>200</v>
      </c>
      <c r="Q22" s="18"/>
      <c r="R22" s="19">
        <v>16.6666666666667</v>
      </c>
      <c r="S22" s="61"/>
      <c r="T22" s="61">
        <v>66.6666666666667</v>
      </c>
      <c r="U22"/>
      <c r="V22"/>
      <c r="W22"/>
      <c r="X22"/>
      <c r="Y22"/>
      <c r="Z22"/>
      <c r="AA22"/>
      <c r="AB22"/>
      <c r="AC22"/>
      <c r="AD22"/>
      <c r="AE22"/>
      <c r="AF22"/>
      <c r="II22" s="18"/>
      <c r="IJ22" s="18"/>
      <c r="IK22" s="18"/>
      <c r="IL22" s="18"/>
      <c r="IM22" s="18"/>
      <c r="IN22" s="18"/>
      <c r="IO22" s="18"/>
      <c r="IP22" s="18"/>
      <c r="IQ22" s="18"/>
      <c r="IR22" s="18"/>
      <c r="IS22" s="18"/>
      <c r="IT22" s="18"/>
      <c r="IU22" s="18"/>
    </row>
    <row r="23" spans="1:32" s="2" customFormat="1" ht="12.75">
      <c r="A23" s="20" t="s">
        <v>8</v>
      </c>
      <c r="B23" s="59" t="s">
        <v>104</v>
      </c>
      <c r="C23" s="71" t="s">
        <v>60</v>
      </c>
      <c r="D23" s="73"/>
      <c r="E23" s="61"/>
      <c r="F23" s="61"/>
      <c r="G23" s="61"/>
      <c r="H23" s="61"/>
      <c r="I23" s="61">
        <v>50</v>
      </c>
      <c r="J23" s="61">
        <v>33.3333333333333</v>
      </c>
      <c r="K23" s="61">
        <v>16.6666666666667</v>
      </c>
      <c r="L23" s="61">
        <v>33.3333333333333</v>
      </c>
      <c r="M23" s="61">
        <v>33.3333333333333</v>
      </c>
      <c r="N23" s="61"/>
      <c r="O23" s="61"/>
      <c r="P23" s="61"/>
      <c r="Q23" s="61"/>
      <c r="R23" s="61"/>
      <c r="S23" s="61"/>
      <c r="T23" s="61"/>
      <c r="U23"/>
      <c r="V23"/>
      <c r="W23"/>
      <c r="X23"/>
      <c r="Y23"/>
      <c r="Z23"/>
      <c r="AA23"/>
      <c r="AB23"/>
      <c r="AC23"/>
      <c r="AD23"/>
      <c r="AE23"/>
      <c r="AF23"/>
    </row>
    <row r="24" spans="1:32" s="2" customFormat="1" ht="12.75">
      <c r="A24" s="74" t="s">
        <v>105</v>
      </c>
      <c r="B24" s="75" t="s">
        <v>106</v>
      </c>
      <c r="C24" s="72" t="s">
        <v>60</v>
      </c>
      <c r="D24" s="73"/>
      <c r="E24" s="61"/>
      <c r="F24" s="61"/>
      <c r="G24" s="61"/>
      <c r="H24" s="61"/>
      <c r="I24" s="61"/>
      <c r="J24" s="61"/>
      <c r="K24" s="61"/>
      <c r="L24" s="61"/>
      <c r="M24" s="61"/>
      <c r="N24" s="61">
        <v>50</v>
      </c>
      <c r="O24" s="61"/>
      <c r="P24" s="61"/>
      <c r="Q24" s="61"/>
      <c r="R24" s="61"/>
      <c r="S24" s="61"/>
      <c r="T24" s="61"/>
      <c r="U24"/>
      <c r="V24"/>
      <c r="W24"/>
      <c r="X24"/>
      <c r="Y24"/>
      <c r="Z24"/>
      <c r="AA24"/>
      <c r="AB24"/>
      <c r="AC24"/>
      <c r="AD24"/>
      <c r="AE24"/>
      <c r="AF24"/>
    </row>
    <row r="25" spans="1:32" s="2" customFormat="1" ht="12.75">
      <c r="A25" s="76" t="s">
        <v>77</v>
      </c>
      <c r="B25" s="71"/>
      <c r="C25"/>
      <c r="D25" s="73">
        <v>66.6666666666667</v>
      </c>
      <c r="E25" s="61">
        <v>33.3333333333333</v>
      </c>
      <c r="F25" s="61">
        <v>40</v>
      </c>
      <c r="G25" s="61">
        <v>450</v>
      </c>
      <c r="H25" s="61">
        <v>16.6666666666667</v>
      </c>
      <c r="I25" s="61">
        <v>116.666666666667</v>
      </c>
      <c r="J25" s="61">
        <v>166.666666666667</v>
      </c>
      <c r="K25" s="61">
        <v>150</v>
      </c>
      <c r="L25" s="61">
        <v>8.33333333333333</v>
      </c>
      <c r="M25" s="61">
        <v>266.666666666667</v>
      </c>
      <c r="N25" s="61">
        <v>100</v>
      </c>
      <c r="O25" s="61"/>
      <c r="P25" s="61"/>
      <c r="Q25" s="61"/>
      <c r="R25" s="61"/>
      <c r="S25" s="61">
        <v>600</v>
      </c>
      <c r="T25" s="61"/>
      <c r="U25"/>
      <c r="V25"/>
      <c r="W25"/>
      <c r="X25"/>
      <c r="Y25"/>
      <c r="Z25"/>
      <c r="AA25"/>
      <c r="AB25"/>
      <c r="AC25"/>
      <c r="AD25"/>
      <c r="AE25"/>
      <c r="AF25"/>
    </row>
    <row r="26" spans="1:256" s="43" customFormat="1" ht="12.75">
      <c r="A26" s="77" t="s">
        <v>107</v>
      </c>
      <c r="B26" s="60"/>
      <c r="C26"/>
      <c r="D26" s="73">
        <v>13.3333333333333</v>
      </c>
      <c r="E26" s="61">
        <v>6.66666666666667</v>
      </c>
      <c r="F26" s="61">
        <v>26.6666666666667</v>
      </c>
      <c r="G26" s="61">
        <v>50</v>
      </c>
      <c r="H26" s="61">
        <v>83.3333333333333</v>
      </c>
      <c r="I26" s="61">
        <v>33.3333333333333</v>
      </c>
      <c r="J26" s="61"/>
      <c r="K26" s="61"/>
      <c r="L26" s="61"/>
      <c r="M26" s="61">
        <v>108.333333333333</v>
      </c>
      <c r="N26" s="61"/>
      <c r="O26" s="61"/>
      <c r="P26" s="61"/>
      <c r="Q26" s="61"/>
      <c r="R26" s="61">
        <v>16.6666666666667</v>
      </c>
      <c r="S26" s="61">
        <v>16.6666666666667</v>
      </c>
      <c r="T26" s="61"/>
      <c r="U26"/>
      <c r="V26"/>
      <c r="W26"/>
      <c r="X26"/>
      <c r="Y26"/>
      <c r="Z26"/>
      <c r="AA26"/>
      <c r="AB26"/>
      <c r="AC26"/>
      <c r="AD26"/>
      <c r="AE26"/>
      <c r="AF26"/>
      <c r="II26" s="42"/>
      <c r="IJ26" s="42"/>
      <c r="IK26" s="42"/>
      <c r="IL26" s="42"/>
      <c r="IM26" s="42"/>
      <c r="IN26" s="42"/>
      <c r="IO26" s="42"/>
      <c r="IP26" s="42"/>
      <c r="IQ26" s="42"/>
      <c r="IR26" s="42"/>
      <c r="IS26" s="42"/>
      <c r="IT26" s="42"/>
      <c r="IU26" s="42"/>
      <c r="IV26" s="42"/>
    </row>
    <row r="27" spans="1:256" s="34" customFormat="1" ht="12.75">
      <c r="A27" s="76" t="s">
        <v>108</v>
      </c>
      <c r="B27" s="71"/>
      <c r="C27"/>
      <c r="D27" s="73"/>
      <c r="E27" s="61"/>
      <c r="F27" s="61">
        <v>6.66666666666667</v>
      </c>
      <c r="G27" s="61"/>
      <c r="H27" s="61">
        <v>16.6666666666667</v>
      </c>
      <c r="I27" s="61"/>
      <c r="J27" s="61"/>
      <c r="K27" s="61"/>
      <c r="L27" s="61"/>
      <c r="M27" s="61"/>
      <c r="N27" s="61"/>
      <c r="O27" s="61"/>
      <c r="P27" s="61"/>
      <c r="Q27" s="61"/>
      <c r="R27" s="61"/>
      <c r="S27" s="61"/>
      <c r="T27" s="61"/>
      <c r="U27"/>
      <c r="V27"/>
      <c r="W27"/>
      <c r="X27"/>
      <c r="Y27"/>
      <c r="Z27"/>
      <c r="AA27"/>
      <c r="AB27"/>
      <c r="AC27"/>
      <c r="AD27"/>
      <c r="AE27"/>
      <c r="AF27"/>
      <c r="II27" s="33"/>
      <c r="IJ27" s="33"/>
      <c r="IK27" s="33"/>
      <c r="IL27" s="33"/>
      <c r="IM27" s="33"/>
      <c r="IN27" s="33"/>
      <c r="IO27" s="33"/>
      <c r="IP27" s="33"/>
      <c r="IQ27" s="33"/>
      <c r="IR27" s="33"/>
      <c r="IS27" s="33"/>
      <c r="IT27" s="33"/>
      <c r="IU27" s="33"/>
      <c r="IV27" s="33"/>
    </row>
    <row r="28" spans="1:20" ht="12.75">
      <c r="A28" s="2" t="s">
        <v>73</v>
      </c>
      <c r="B28" s="119" t="s">
        <v>109</v>
      </c>
      <c r="C28" s="119"/>
      <c r="D28" s="36">
        <v>380</v>
      </c>
      <c r="E28" s="37">
        <v>320</v>
      </c>
      <c r="F28" s="37">
        <v>206.666666666667</v>
      </c>
      <c r="G28" s="37">
        <v>400</v>
      </c>
      <c r="H28" s="37">
        <v>3750</v>
      </c>
      <c r="I28" s="37">
        <v>6783.33333333333</v>
      </c>
      <c r="J28" s="37">
        <v>316.666666666667</v>
      </c>
      <c r="K28" s="37">
        <v>483.333333333333</v>
      </c>
      <c r="L28" s="37">
        <v>358.333333333333</v>
      </c>
      <c r="M28" s="37">
        <v>1216.66666666667</v>
      </c>
      <c r="N28" s="79">
        <v>733.333333333333</v>
      </c>
      <c r="O28" s="37">
        <v>766.666666666667</v>
      </c>
      <c r="P28" s="79">
        <v>1733.33333333333</v>
      </c>
      <c r="Q28" s="79">
        <v>50</v>
      </c>
      <c r="R28" s="80">
        <v>3200</v>
      </c>
      <c r="S28" s="61">
        <v>583.333333333333</v>
      </c>
      <c r="T28" s="61">
        <v>5366.66666666667</v>
      </c>
    </row>
    <row r="29" spans="1:20" ht="12.75">
      <c r="A29" s="2" t="s">
        <v>73</v>
      </c>
      <c r="B29" s="119" t="s">
        <v>110</v>
      </c>
      <c r="C29" s="119"/>
      <c r="D29" s="36"/>
      <c r="E29" s="37"/>
      <c r="F29" s="37"/>
      <c r="G29" s="37"/>
      <c r="H29" s="37"/>
      <c r="I29" s="37">
        <v>16.6666666666667</v>
      </c>
      <c r="J29" s="37"/>
      <c r="K29" s="37"/>
      <c r="L29" s="37"/>
      <c r="M29" s="37"/>
      <c r="N29" s="79"/>
      <c r="O29" s="37"/>
      <c r="P29" s="79"/>
      <c r="Q29" s="79"/>
      <c r="R29" s="80"/>
      <c r="S29" s="61"/>
      <c r="T29" s="61"/>
    </row>
    <row r="30" spans="1:20" ht="12.75">
      <c r="A30" s="2" t="s">
        <v>73</v>
      </c>
      <c r="B30" s="119" t="s">
        <v>111</v>
      </c>
      <c r="C30" s="119"/>
      <c r="D30" s="36"/>
      <c r="E30" s="61"/>
      <c r="F30" s="61"/>
      <c r="G30" s="61"/>
      <c r="H30" s="61"/>
      <c r="I30" s="61">
        <v>16.6666666666667</v>
      </c>
      <c r="J30" s="37">
        <v>16.6666666666667</v>
      </c>
      <c r="K30" s="37"/>
      <c r="L30" s="37"/>
      <c r="M30" s="37"/>
      <c r="N30" s="79"/>
      <c r="O30" s="37"/>
      <c r="P30" s="79"/>
      <c r="Q30" s="79"/>
      <c r="R30" s="80"/>
      <c r="S30" s="61">
        <v>233.333333333333</v>
      </c>
      <c r="T30" s="61">
        <v>33.3333333333333</v>
      </c>
    </row>
    <row r="31" spans="1:20" ht="12.75">
      <c r="A31" s="2" t="s">
        <v>73</v>
      </c>
      <c r="B31" s="119" t="s">
        <v>112</v>
      </c>
      <c r="C31" s="119"/>
      <c r="D31" s="36"/>
      <c r="E31" s="37"/>
      <c r="F31" s="37"/>
      <c r="G31" s="37">
        <v>100</v>
      </c>
      <c r="H31" s="37"/>
      <c r="I31" s="37"/>
      <c r="J31" s="37"/>
      <c r="K31" s="37"/>
      <c r="L31" s="37"/>
      <c r="M31" s="37"/>
      <c r="N31" s="79"/>
      <c r="O31" s="37"/>
      <c r="P31" s="79"/>
      <c r="Q31" s="79"/>
      <c r="R31" s="80"/>
      <c r="S31" s="61"/>
      <c r="T31" s="61"/>
    </row>
    <row r="32" spans="1:20" ht="12.75">
      <c r="A32" s="81" t="s">
        <v>113</v>
      </c>
      <c r="B32" s="72"/>
      <c r="C32"/>
      <c r="D32" s="36"/>
      <c r="E32" s="37"/>
      <c r="F32" s="37"/>
      <c r="G32" s="37">
        <v>16.6666666666667</v>
      </c>
      <c r="H32" s="37"/>
      <c r="I32" s="37"/>
      <c r="J32" s="37"/>
      <c r="K32" s="37"/>
      <c r="L32" s="37"/>
      <c r="M32" s="37"/>
      <c r="N32" s="79"/>
      <c r="O32" s="37"/>
      <c r="P32" s="79"/>
      <c r="Q32" s="79"/>
      <c r="R32" s="80"/>
      <c r="S32" s="61"/>
      <c r="T32" s="61"/>
    </row>
    <row r="33" spans="1:20" ht="12.75">
      <c r="A33" s="81" t="s">
        <v>114</v>
      </c>
      <c r="B33" s="72"/>
      <c r="C33"/>
      <c r="D33" s="36">
        <v>6.66666666666667</v>
      </c>
      <c r="E33" s="37"/>
      <c r="F33" s="37"/>
      <c r="G33" s="37"/>
      <c r="H33" s="37"/>
      <c r="I33" s="37">
        <v>16.6666666666667</v>
      </c>
      <c r="J33" s="37"/>
      <c r="K33" s="37"/>
      <c r="L33" s="37"/>
      <c r="M33" s="37">
        <v>8.33333333333333</v>
      </c>
      <c r="N33" s="79"/>
      <c r="O33" s="37"/>
      <c r="P33" s="79"/>
      <c r="Q33" s="79"/>
      <c r="R33" s="80">
        <v>16.6666666666667</v>
      </c>
      <c r="S33" s="61"/>
      <c r="T33" s="61"/>
    </row>
    <row r="34" spans="1:20" ht="12.75">
      <c r="A34" s="77" t="s">
        <v>76</v>
      </c>
      <c r="B34" s="60"/>
      <c r="C34"/>
      <c r="D34" s="36">
        <v>94</v>
      </c>
      <c r="E34" s="37"/>
      <c r="F34" s="37"/>
      <c r="G34" s="37">
        <v>133.333333333333</v>
      </c>
      <c r="H34" s="37"/>
      <c r="I34" s="37">
        <v>50</v>
      </c>
      <c r="J34" s="37">
        <v>16.6666666666667</v>
      </c>
      <c r="K34" s="37">
        <v>33.3333333333333</v>
      </c>
      <c r="L34" s="37">
        <v>250</v>
      </c>
      <c r="M34" s="37">
        <v>891.666666666667</v>
      </c>
      <c r="N34" s="79"/>
      <c r="O34" s="37">
        <v>16.6666666666667</v>
      </c>
      <c r="P34" s="79">
        <v>16.6666666666667</v>
      </c>
      <c r="Q34" s="79"/>
      <c r="R34" s="80"/>
      <c r="S34" s="61">
        <v>33.3333333333333</v>
      </c>
      <c r="T34" s="61">
        <v>33.3333333333333</v>
      </c>
    </row>
    <row r="35" spans="1:20" ht="12.75">
      <c r="A35" s="81" t="s">
        <v>115</v>
      </c>
      <c r="B35" s="72"/>
      <c r="C35"/>
      <c r="D35" s="36">
        <v>173.333333333333</v>
      </c>
      <c r="E35" s="37"/>
      <c r="F35" s="37">
        <v>33.3333333333333</v>
      </c>
      <c r="G35" s="37"/>
      <c r="H35" s="37">
        <v>16.6666666666667</v>
      </c>
      <c r="I35" s="37">
        <v>66.6666666666667</v>
      </c>
      <c r="J35" s="37">
        <v>316.666666666667</v>
      </c>
      <c r="K35" s="37"/>
      <c r="L35" s="37">
        <v>16.6666666666667</v>
      </c>
      <c r="M35" s="37">
        <v>283.333333333333</v>
      </c>
      <c r="N35" s="79">
        <v>16.6666666666667</v>
      </c>
      <c r="O35" s="37"/>
      <c r="P35" s="79"/>
      <c r="Q35" s="79"/>
      <c r="R35" s="80"/>
      <c r="S35" s="61">
        <v>116.666666666667</v>
      </c>
      <c r="T35" s="61"/>
    </row>
    <row r="36" spans="1:20" ht="12.75">
      <c r="A36" s="77" t="s">
        <v>116</v>
      </c>
      <c r="B36" s="60"/>
      <c r="C36"/>
      <c r="D36" s="36"/>
      <c r="E36" s="37"/>
      <c r="F36" s="37"/>
      <c r="G36" s="37"/>
      <c r="H36" s="37"/>
      <c r="I36" s="37"/>
      <c r="J36" s="37"/>
      <c r="K36" s="37"/>
      <c r="L36" s="37"/>
      <c r="M36" s="37"/>
      <c r="N36" s="79"/>
      <c r="O36" s="37"/>
      <c r="P36" s="79"/>
      <c r="Q36" s="79"/>
      <c r="R36" s="80"/>
      <c r="S36" s="61">
        <v>16.6666666666667</v>
      </c>
      <c r="T36" s="61">
        <v>50</v>
      </c>
    </row>
    <row r="37" spans="1:20" ht="12.75">
      <c r="A37" s="115" t="s">
        <v>78</v>
      </c>
      <c r="B37" s="115"/>
      <c r="C37" s="115"/>
      <c r="D37" s="32">
        <f aca="true" t="shared" si="0" ref="D37:T37">SUM(D4:D9)</f>
        <v>240.00000000000037</v>
      </c>
      <c r="E37" s="32">
        <f t="shared" si="0"/>
        <v>56.6666666666667</v>
      </c>
      <c r="F37" s="32">
        <f t="shared" si="0"/>
        <v>1646.6666666666667</v>
      </c>
      <c r="G37" s="32">
        <f t="shared" si="0"/>
        <v>16.6666666666667</v>
      </c>
      <c r="H37" s="32">
        <f t="shared" si="0"/>
        <v>433.333333333333</v>
      </c>
      <c r="I37" s="32">
        <f t="shared" si="0"/>
        <v>7483.33333333333</v>
      </c>
      <c r="J37" s="32">
        <f t="shared" si="0"/>
        <v>3783.33333333333</v>
      </c>
      <c r="K37" s="32">
        <f t="shared" si="0"/>
        <v>3050</v>
      </c>
      <c r="L37" s="32">
        <f t="shared" si="0"/>
        <v>166.66666666666634</v>
      </c>
      <c r="M37" s="32">
        <f t="shared" si="0"/>
        <v>1075.333333333333</v>
      </c>
      <c r="N37" s="32">
        <f t="shared" si="0"/>
        <v>4683.33333333333</v>
      </c>
      <c r="O37" s="32">
        <f t="shared" si="0"/>
        <v>3753.333333333333</v>
      </c>
      <c r="P37" s="32">
        <f t="shared" si="0"/>
        <v>3049.346405228763</v>
      </c>
      <c r="Q37" s="32">
        <f t="shared" si="0"/>
        <v>1463.580246913583</v>
      </c>
      <c r="R37" s="32">
        <f t="shared" si="0"/>
        <v>514.285714285714</v>
      </c>
      <c r="S37" s="32">
        <f t="shared" si="0"/>
        <v>10766.6666666667</v>
      </c>
      <c r="T37" s="32">
        <f t="shared" si="0"/>
        <v>6733.33333333333</v>
      </c>
    </row>
    <row r="38" spans="1:20" ht="12.75">
      <c r="A38" s="116" t="s">
        <v>79</v>
      </c>
      <c r="B38" s="116"/>
      <c r="C38" s="116"/>
      <c r="D38" s="37">
        <v>2</v>
      </c>
      <c r="E38" s="37">
        <v>1</v>
      </c>
      <c r="F38" s="37">
        <v>2</v>
      </c>
      <c r="G38" s="37">
        <v>1</v>
      </c>
      <c r="H38" s="37">
        <v>1</v>
      </c>
      <c r="I38" s="37">
        <v>1</v>
      </c>
      <c r="J38" s="37">
        <v>1</v>
      </c>
      <c r="K38" s="37">
        <v>1</v>
      </c>
      <c r="L38" s="37">
        <v>1</v>
      </c>
      <c r="M38" s="37">
        <v>1</v>
      </c>
      <c r="N38" s="79">
        <v>2</v>
      </c>
      <c r="O38" s="37">
        <v>1</v>
      </c>
      <c r="P38" s="79">
        <v>3</v>
      </c>
      <c r="Q38" s="79">
        <v>1</v>
      </c>
      <c r="R38" s="79">
        <v>1</v>
      </c>
      <c r="S38" s="79">
        <v>1</v>
      </c>
      <c r="T38" s="79">
        <v>1</v>
      </c>
    </row>
    <row r="39" spans="1:20" ht="12.75">
      <c r="A39" s="116" t="s">
        <v>80</v>
      </c>
      <c r="B39" s="116"/>
      <c r="C39" s="116"/>
      <c r="D39" s="37">
        <f aca="true" t="shared" si="1" ref="D39:T39">SUM(D4:D36)</f>
        <v>980.6666666666666</v>
      </c>
      <c r="E39" s="37">
        <f t="shared" si="1"/>
        <v>450</v>
      </c>
      <c r="F39" s="37">
        <f t="shared" si="1"/>
        <v>2266.6666666666674</v>
      </c>
      <c r="G39" s="37">
        <f t="shared" si="1"/>
        <v>3533.333333333336</v>
      </c>
      <c r="H39" s="37">
        <f t="shared" si="1"/>
        <v>5266.666666666666</v>
      </c>
      <c r="I39" s="37">
        <f t="shared" si="1"/>
        <v>14766.666666666657</v>
      </c>
      <c r="J39" s="37">
        <f t="shared" si="1"/>
        <v>4683.333333333332</v>
      </c>
      <c r="K39" s="37">
        <f t="shared" si="1"/>
        <v>3983.333333333333</v>
      </c>
      <c r="L39" s="37">
        <f t="shared" si="1"/>
        <v>841.6666666666661</v>
      </c>
      <c r="M39" s="37">
        <f t="shared" si="1"/>
        <v>4358.666666666669</v>
      </c>
      <c r="N39" s="37">
        <f t="shared" si="1"/>
        <v>6516.666666666664</v>
      </c>
      <c r="O39" s="37">
        <f t="shared" si="1"/>
        <v>5753.333333333333</v>
      </c>
      <c r="P39" s="37">
        <f t="shared" si="1"/>
        <v>5599.34640522876</v>
      </c>
      <c r="Q39" s="37">
        <f t="shared" si="1"/>
        <v>1596.9135802469164</v>
      </c>
      <c r="R39" s="37">
        <f t="shared" si="1"/>
        <v>5114.285714285717</v>
      </c>
      <c r="S39" s="37">
        <f t="shared" si="1"/>
        <v>13216.666666666697</v>
      </c>
      <c r="T39" s="37">
        <f t="shared" si="1"/>
        <v>12366.666666666668</v>
      </c>
    </row>
    <row r="40" spans="1:20" ht="12.75">
      <c r="A40" s="116" t="s">
        <v>81</v>
      </c>
      <c r="B40" s="116"/>
      <c r="C40" s="116"/>
      <c r="D40" s="37">
        <v>9</v>
      </c>
      <c r="E40" s="37">
        <v>5</v>
      </c>
      <c r="F40" s="37">
        <v>10</v>
      </c>
      <c r="G40" s="37">
        <v>7</v>
      </c>
      <c r="H40" s="37">
        <v>9</v>
      </c>
      <c r="I40" s="37">
        <v>9</v>
      </c>
      <c r="J40" s="37">
        <v>7</v>
      </c>
      <c r="K40" s="37">
        <v>7</v>
      </c>
      <c r="L40" s="37">
        <v>7</v>
      </c>
      <c r="M40" s="37">
        <v>11</v>
      </c>
      <c r="N40" s="79">
        <v>10</v>
      </c>
      <c r="O40" s="37">
        <v>5</v>
      </c>
      <c r="P40" s="79">
        <v>9</v>
      </c>
      <c r="Q40" s="79">
        <v>3</v>
      </c>
      <c r="R40" s="79">
        <v>7</v>
      </c>
      <c r="S40" s="79">
        <v>10</v>
      </c>
      <c r="T40" s="79">
        <v>7</v>
      </c>
    </row>
    <row r="41" spans="1:21" ht="12.75">
      <c r="A41" s="109" t="s">
        <v>82</v>
      </c>
      <c r="B41" s="109"/>
      <c r="C41" s="109"/>
      <c r="D41" s="40">
        <f aca="true" t="shared" si="2" ref="D41:T41">D37/D39</f>
        <v>0.24473147518694804</v>
      </c>
      <c r="E41" s="40">
        <f t="shared" si="2"/>
        <v>0.125925925925926</v>
      </c>
      <c r="F41" s="40">
        <f t="shared" si="2"/>
        <v>0.7264705882352939</v>
      </c>
      <c r="G41" s="40">
        <f t="shared" si="2"/>
        <v>0.004716981132075478</v>
      </c>
      <c r="H41" s="40">
        <f t="shared" si="2"/>
        <v>0.08227848101265817</v>
      </c>
      <c r="I41" s="40">
        <f t="shared" si="2"/>
        <v>0.5067720090293455</v>
      </c>
      <c r="J41" s="40">
        <f t="shared" si="2"/>
        <v>0.8078291814946614</v>
      </c>
      <c r="K41" s="40">
        <f t="shared" si="2"/>
        <v>0.7656903765690377</v>
      </c>
      <c r="L41" s="40">
        <f t="shared" si="2"/>
        <v>0.19801980198019778</v>
      </c>
      <c r="M41" s="40">
        <f t="shared" si="2"/>
        <v>0.24671153257877007</v>
      </c>
      <c r="N41" s="40">
        <f t="shared" si="2"/>
        <v>0.7186700767263425</v>
      </c>
      <c r="O41" s="40">
        <f t="shared" si="2"/>
        <v>0.6523754345307068</v>
      </c>
      <c r="P41" s="40">
        <f t="shared" si="2"/>
        <v>0.5445897046807524</v>
      </c>
      <c r="Q41" s="40">
        <f t="shared" si="2"/>
        <v>0.9165056049478162</v>
      </c>
      <c r="R41" s="40">
        <f t="shared" si="2"/>
        <v>0.10055865921787698</v>
      </c>
      <c r="S41" s="40">
        <f t="shared" si="2"/>
        <v>0.8146279949558645</v>
      </c>
      <c r="T41" s="40">
        <f t="shared" si="2"/>
        <v>0.544474393530997</v>
      </c>
      <c r="U41" s="41">
        <f>AVERAGE(D41:T41)</f>
        <v>0.47064401304325115</v>
      </c>
    </row>
    <row r="42" spans="1:21" ht="12.75">
      <c r="A42" s="109" t="s">
        <v>83</v>
      </c>
      <c r="B42" s="109"/>
      <c r="C42" s="109"/>
      <c r="D42" s="43">
        <f aca="true" t="shared" si="3" ref="D42:T42">D38/D40</f>
        <v>0.2222222222222222</v>
      </c>
      <c r="E42" s="43">
        <f t="shared" si="3"/>
        <v>0.2</v>
      </c>
      <c r="F42" s="43">
        <f t="shared" si="3"/>
        <v>0.2</v>
      </c>
      <c r="G42" s="43">
        <f t="shared" si="3"/>
        <v>0.14285714285714285</v>
      </c>
      <c r="H42" s="43">
        <f t="shared" si="3"/>
        <v>0.1111111111111111</v>
      </c>
      <c r="I42" s="43">
        <f t="shared" si="3"/>
        <v>0.1111111111111111</v>
      </c>
      <c r="J42" s="43">
        <f t="shared" si="3"/>
        <v>0.14285714285714285</v>
      </c>
      <c r="K42" s="43">
        <f t="shared" si="3"/>
        <v>0.14285714285714285</v>
      </c>
      <c r="L42" s="43">
        <f t="shared" si="3"/>
        <v>0.14285714285714285</v>
      </c>
      <c r="M42" s="43">
        <f t="shared" si="3"/>
        <v>0.09090909090909091</v>
      </c>
      <c r="N42" s="43">
        <f t="shared" si="3"/>
        <v>0.2</v>
      </c>
      <c r="O42" s="43">
        <f t="shared" si="3"/>
        <v>0.2</v>
      </c>
      <c r="P42" s="43">
        <f t="shared" si="3"/>
        <v>0.3333333333333333</v>
      </c>
      <c r="Q42" s="43">
        <f t="shared" si="3"/>
        <v>0.3333333333333333</v>
      </c>
      <c r="R42" s="43">
        <f t="shared" si="3"/>
        <v>0.14285714285714285</v>
      </c>
      <c r="S42" s="43">
        <f t="shared" si="3"/>
        <v>0.1</v>
      </c>
      <c r="T42" s="43">
        <f t="shared" si="3"/>
        <v>0.14285714285714285</v>
      </c>
      <c r="U42" s="41">
        <f>AVERAGE(D42:T42)</f>
        <v>0.17406841524488584</v>
      </c>
    </row>
    <row r="43" spans="1:20" ht="12.75">
      <c r="A43" s="110" t="s">
        <v>84</v>
      </c>
      <c r="B43" s="110"/>
      <c r="C43" s="110"/>
      <c r="D43" s="47">
        <v>3</v>
      </c>
      <c r="E43" s="47">
        <v>2</v>
      </c>
      <c r="F43" s="47">
        <v>4</v>
      </c>
      <c r="G43" s="47">
        <v>2</v>
      </c>
      <c r="H43" s="47">
        <v>2</v>
      </c>
      <c r="I43" s="47">
        <v>4</v>
      </c>
      <c r="J43" s="47">
        <v>4</v>
      </c>
      <c r="K43" s="47">
        <v>4</v>
      </c>
      <c r="L43" s="47">
        <v>2</v>
      </c>
      <c r="M43" s="47">
        <v>3</v>
      </c>
      <c r="N43" s="48">
        <v>4</v>
      </c>
      <c r="O43" s="47">
        <v>4</v>
      </c>
      <c r="P43" s="48">
        <v>4</v>
      </c>
      <c r="Q43" s="48">
        <v>4</v>
      </c>
      <c r="R43" s="48">
        <v>2</v>
      </c>
      <c r="S43" s="48">
        <v>4</v>
      </c>
      <c r="T43" s="48">
        <v>4</v>
      </c>
    </row>
    <row r="44" spans="1:18" ht="18">
      <c r="A44" s="111" t="s">
        <v>85</v>
      </c>
      <c r="B44" s="111"/>
      <c r="C44" s="111"/>
      <c r="D44" s="50">
        <v>3</v>
      </c>
      <c r="E44" s="34"/>
      <c r="F44" s="34"/>
      <c r="G44" s="34"/>
      <c r="H44" s="34"/>
      <c r="I44" s="34"/>
      <c r="J44" s="34"/>
      <c r="K44" s="34"/>
      <c r="L44" s="34"/>
      <c r="M44" s="34"/>
      <c r="N44" s="33"/>
      <c r="O44" s="34"/>
      <c r="P44" s="33"/>
      <c r="Q44" s="33"/>
      <c r="R44" s="51"/>
    </row>
  </sheetData>
  <sheetProtection selectLockedCells="1" selectUnlockedCells="1"/>
  <mergeCells count="14">
    <mergeCell ref="A43:C43"/>
    <mergeCell ref="A44:C44"/>
    <mergeCell ref="A37:C37"/>
    <mergeCell ref="A38:C38"/>
    <mergeCell ref="A39:C39"/>
    <mergeCell ref="A40:C40"/>
    <mergeCell ref="A41:C41"/>
    <mergeCell ref="A42:C42"/>
    <mergeCell ref="A4:C4"/>
    <mergeCell ref="A10:C10"/>
    <mergeCell ref="B28:C28"/>
    <mergeCell ref="B29:C29"/>
    <mergeCell ref="B30:C30"/>
    <mergeCell ref="B31:C31"/>
  </mergeCells>
  <printOptions/>
  <pageMargins left="0.7875" right="0.7875" top="1.025" bottom="1.025" header="0.7875" footer="0.7875"/>
  <pageSetup horizontalDpi="300" verticalDpi="300" orientation="portrait" paperSize="9"/>
  <headerFooter alignWithMargins="0">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dimension ref="A1:IV57"/>
  <sheetViews>
    <sheetView zoomScalePageLayoutView="0" workbookViewId="0" topLeftCell="A1">
      <pane xSplit="3" ySplit="3" topLeftCell="D4" activePane="bottomRight" state="frozen"/>
      <selection pane="topLeft" activeCell="A1" sqref="A1"/>
      <selection pane="topRight" activeCell="D1" sqref="D1"/>
      <selection pane="bottomLeft" activeCell="A2" sqref="A2"/>
      <selection pane="bottomRight" activeCell="R12" sqref="R12"/>
    </sheetView>
  </sheetViews>
  <sheetFormatPr defaultColWidth="11.57421875" defaultRowHeight="12.75"/>
  <cols>
    <col min="1" max="1" width="16.57421875" style="1" customWidth="1"/>
    <col min="2" max="2" width="13.57421875" style="1" customWidth="1"/>
    <col min="3" max="3" width="12.00390625" style="3" customWidth="1"/>
    <col min="4" max="6" width="7.140625" style="0" customWidth="1"/>
    <col min="7" max="9" width="7.140625" style="1" customWidth="1"/>
    <col min="10" max="15" width="7.140625" style="2" customWidth="1"/>
    <col min="16" max="16" width="8.421875" style="2" customWidth="1"/>
    <col min="17" max="224" width="11.57421875" style="2" customWidth="1"/>
    <col min="225" max="238" width="11.57421875" style="1" customWidth="1"/>
  </cols>
  <sheetData>
    <row r="1" ht="12.75">
      <c r="A1" s="100" t="s">
        <v>148</v>
      </c>
    </row>
    <row r="2" ht="12.75">
      <c r="D2" t="s">
        <v>131</v>
      </c>
    </row>
    <row r="3" spans="1:237" s="34" customFormat="1" ht="12.75">
      <c r="A3" s="8" t="s">
        <v>0</v>
      </c>
      <c r="B3" s="8" t="s">
        <v>1</v>
      </c>
      <c r="C3" s="8" t="s">
        <v>2</v>
      </c>
      <c r="D3" s="101" t="s">
        <v>132</v>
      </c>
      <c r="E3" s="99" t="s">
        <v>133</v>
      </c>
      <c r="F3" s="99" t="s">
        <v>149</v>
      </c>
      <c r="G3" s="99" t="s">
        <v>134</v>
      </c>
      <c r="H3" s="99" t="s">
        <v>150</v>
      </c>
      <c r="I3" s="99" t="s">
        <v>136</v>
      </c>
      <c r="J3" s="99" t="s">
        <v>137</v>
      </c>
      <c r="K3" s="99" t="s">
        <v>151</v>
      </c>
      <c r="L3" s="99" t="s">
        <v>138</v>
      </c>
      <c r="M3" s="99" t="s">
        <v>139</v>
      </c>
      <c r="N3" s="99" t="s">
        <v>140</v>
      </c>
      <c r="O3" s="99" t="s">
        <v>141</v>
      </c>
      <c r="P3" s="34" t="s">
        <v>3</v>
      </c>
      <c r="HQ3" s="33"/>
      <c r="HR3" s="33"/>
      <c r="HS3" s="33"/>
      <c r="HT3" s="33"/>
      <c r="HU3" s="33"/>
      <c r="HV3" s="33"/>
      <c r="HW3" s="33"/>
      <c r="HX3" s="33"/>
      <c r="HY3" s="33"/>
      <c r="HZ3" s="33"/>
      <c r="IA3" s="33"/>
      <c r="IB3" s="33"/>
      <c r="IC3" s="33"/>
    </row>
    <row r="4" spans="1:237" s="10" customFormat="1" ht="12.75">
      <c r="A4" s="120" t="s">
        <v>4</v>
      </c>
      <c r="B4" s="120"/>
      <c r="C4" s="120"/>
      <c r="D4" s="73"/>
      <c r="E4" s="61"/>
      <c r="F4" s="61"/>
      <c r="G4" s="25"/>
      <c r="H4" s="25"/>
      <c r="I4" s="25"/>
      <c r="J4" s="24"/>
      <c r="K4" s="24"/>
      <c r="L4" s="24"/>
      <c r="M4" s="24"/>
      <c r="N4" s="24"/>
      <c r="O4" s="24"/>
      <c r="HQ4" s="11"/>
      <c r="HR4" s="11"/>
      <c r="HS4" s="11"/>
      <c r="HT4" s="11"/>
      <c r="HU4" s="11"/>
      <c r="HV4" s="11"/>
      <c r="HW4" s="11"/>
      <c r="HX4" s="11"/>
      <c r="HY4" s="11"/>
      <c r="HZ4" s="11"/>
      <c r="IA4" s="11"/>
      <c r="IB4" s="11"/>
      <c r="IC4" s="11"/>
    </row>
    <row r="5" spans="1:15" s="17" customFormat="1" ht="12.75">
      <c r="A5" s="55" t="s">
        <v>14</v>
      </c>
      <c r="B5" s="56" t="s">
        <v>17</v>
      </c>
      <c r="C5" s="57" t="s">
        <v>18</v>
      </c>
      <c r="D5" s="82">
        <v>66.6666666666667</v>
      </c>
      <c r="E5" s="54">
        <v>816.666666666667</v>
      </c>
      <c r="F5" s="54">
        <v>9100</v>
      </c>
      <c r="G5" s="29">
        <v>7950</v>
      </c>
      <c r="H5" s="29">
        <v>4333.33333333333</v>
      </c>
      <c r="I5" s="29">
        <v>1916.66666666667</v>
      </c>
      <c r="J5" s="28">
        <v>355.555555555556</v>
      </c>
      <c r="K5" s="28">
        <v>3222.22222222222</v>
      </c>
      <c r="L5" s="28"/>
      <c r="M5" s="28">
        <v>322.222222222222</v>
      </c>
      <c r="N5" s="28">
        <v>953.333333333333</v>
      </c>
      <c r="O5" s="28">
        <v>433.333333333333</v>
      </c>
    </row>
    <row r="6" spans="1:237" s="17" customFormat="1" ht="12.75">
      <c r="A6" s="17" t="s">
        <v>21</v>
      </c>
      <c r="B6" s="15" t="s">
        <v>22</v>
      </c>
      <c r="C6" s="71" t="s">
        <v>23</v>
      </c>
      <c r="D6" s="73"/>
      <c r="E6" s="61"/>
      <c r="F6" s="61">
        <v>16.6666666666667</v>
      </c>
      <c r="G6" s="18"/>
      <c r="H6" s="18"/>
      <c r="I6" s="18"/>
      <c r="K6" s="17">
        <v>11.1111111111111</v>
      </c>
      <c r="M6" s="17">
        <v>11.1111111111111</v>
      </c>
      <c r="HQ6" s="18"/>
      <c r="HR6" s="18"/>
      <c r="HS6" s="18"/>
      <c r="HT6" s="18"/>
      <c r="HU6" s="18"/>
      <c r="HV6" s="18"/>
      <c r="HW6" s="18"/>
      <c r="HX6" s="18"/>
      <c r="HY6" s="18"/>
      <c r="HZ6" s="18"/>
      <c r="IA6" s="18"/>
      <c r="IB6" s="18"/>
      <c r="IC6" s="18"/>
    </row>
    <row r="7" spans="1:237" s="17" customFormat="1" ht="12.75">
      <c r="A7" s="13" t="s">
        <v>5</v>
      </c>
      <c r="B7" s="14" t="s">
        <v>6</v>
      </c>
      <c r="C7" s="71" t="s">
        <v>7</v>
      </c>
      <c r="D7" s="73"/>
      <c r="E7" s="61"/>
      <c r="F7" s="61"/>
      <c r="G7" s="18"/>
      <c r="H7" s="18"/>
      <c r="I7" s="18"/>
      <c r="J7" s="17">
        <v>33.3333333333333</v>
      </c>
      <c r="L7" s="17">
        <v>22.2222222222222</v>
      </c>
      <c r="M7" s="17">
        <v>22.2222222222222</v>
      </c>
      <c r="HQ7" s="18"/>
      <c r="HR7" s="18"/>
      <c r="HS7" s="18"/>
      <c r="HT7" s="18"/>
      <c r="HU7" s="18"/>
      <c r="HV7" s="18"/>
      <c r="HW7" s="18"/>
      <c r="HX7" s="18"/>
      <c r="HY7" s="18"/>
      <c r="HZ7" s="18"/>
      <c r="IA7" s="18"/>
      <c r="IB7" s="18"/>
      <c r="IC7" s="18"/>
    </row>
    <row r="8" spans="1:237" s="17" customFormat="1" ht="12.75">
      <c r="A8" s="62" t="s">
        <v>8</v>
      </c>
      <c r="B8" s="63" t="s">
        <v>117</v>
      </c>
      <c r="C8" s="83" t="s">
        <v>118</v>
      </c>
      <c r="D8" s="84"/>
      <c r="E8" s="69">
        <v>33.3333333333333</v>
      </c>
      <c r="F8" s="69">
        <v>66.6666666666667</v>
      </c>
      <c r="G8" s="67"/>
      <c r="H8" s="67"/>
      <c r="I8" s="67"/>
      <c r="J8" s="66"/>
      <c r="K8" s="66"/>
      <c r="L8" s="66"/>
      <c r="M8" s="66"/>
      <c r="N8" s="66"/>
      <c r="O8" s="66"/>
      <c r="HQ8" s="18"/>
      <c r="HR8" s="18"/>
      <c r="HS8" s="18"/>
      <c r="HT8" s="18"/>
      <c r="HU8" s="18"/>
      <c r="HV8" s="18"/>
      <c r="HW8" s="18"/>
      <c r="HX8" s="18"/>
      <c r="HY8" s="18"/>
      <c r="HZ8" s="18"/>
      <c r="IA8" s="18"/>
      <c r="IB8" s="18"/>
      <c r="IC8" s="18"/>
    </row>
    <row r="9" spans="1:237" s="17" customFormat="1" ht="12.75">
      <c r="A9" s="121" t="s">
        <v>24</v>
      </c>
      <c r="B9" s="121"/>
      <c r="C9" s="121"/>
      <c r="D9" s="73"/>
      <c r="E9" s="61"/>
      <c r="F9" s="61"/>
      <c r="G9" s="18"/>
      <c r="H9" s="18"/>
      <c r="I9" s="18"/>
      <c r="HQ9" s="18"/>
      <c r="HR9" s="18"/>
      <c r="HS9" s="18"/>
      <c r="HT9" s="18"/>
      <c r="HU9" s="18"/>
      <c r="HV9" s="18"/>
      <c r="HW9" s="18"/>
      <c r="HX9" s="18"/>
      <c r="HY9" s="18"/>
      <c r="HZ9" s="18"/>
      <c r="IA9" s="18"/>
      <c r="IB9" s="18"/>
      <c r="IC9" s="18"/>
    </row>
    <row r="10" spans="1:13" s="17" customFormat="1" ht="12.75">
      <c r="A10" s="20" t="s">
        <v>14</v>
      </c>
      <c r="B10" s="59" t="s">
        <v>17</v>
      </c>
      <c r="C10" s="70" t="s">
        <v>54</v>
      </c>
      <c r="D10" s="73"/>
      <c r="E10" s="61"/>
      <c r="F10" s="61"/>
      <c r="G10" s="18"/>
      <c r="H10" s="18"/>
      <c r="I10" s="18"/>
      <c r="J10" s="17">
        <v>122.222222222222</v>
      </c>
      <c r="L10" s="17">
        <v>3888.88888888889</v>
      </c>
      <c r="M10" s="17">
        <v>111.111111111111</v>
      </c>
    </row>
    <row r="11" spans="1:10" s="17" customFormat="1" ht="12.75">
      <c r="A11" s="20" t="s">
        <v>14</v>
      </c>
      <c r="B11" s="59" t="s">
        <v>17</v>
      </c>
      <c r="C11" s="70" t="s">
        <v>53</v>
      </c>
      <c r="D11" s="73"/>
      <c r="E11" s="61"/>
      <c r="F11" s="61"/>
      <c r="G11" s="18"/>
      <c r="H11" s="18"/>
      <c r="I11" s="18"/>
      <c r="J11" s="17">
        <v>277.777777777778</v>
      </c>
    </row>
    <row r="12" spans="1:10" s="17" customFormat="1" ht="12.75">
      <c r="A12" s="20" t="s">
        <v>14</v>
      </c>
      <c r="B12" s="59" t="s">
        <v>17</v>
      </c>
      <c r="C12" s="70" t="s">
        <v>52</v>
      </c>
      <c r="D12" s="73"/>
      <c r="E12" s="61"/>
      <c r="F12" s="61"/>
      <c r="G12" s="18"/>
      <c r="H12" s="18"/>
      <c r="I12" s="18"/>
      <c r="J12" s="17">
        <v>44.4444444444444</v>
      </c>
    </row>
    <row r="13" spans="1:13" s="17" customFormat="1" ht="12.75">
      <c r="A13" s="20" t="s">
        <v>14</v>
      </c>
      <c r="B13" s="59" t="s">
        <v>17</v>
      </c>
      <c r="C13" s="70" t="s">
        <v>119</v>
      </c>
      <c r="D13" s="73"/>
      <c r="E13" s="61"/>
      <c r="F13" s="61"/>
      <c r="G13" s="18"/>
      <c r="H13" s="18"/>
      <c r="I13" s="18"/>
      <c r="M13" s="17">
        <v>744.444444444444</v>
      </c>
    </row>
    <row r="14" spans="1:9" s="17" customFormat="1" ht="12.75">
      <c r="A14" s="20" t="s">
        <v>14</v>
      </c>
      <c r="B14" s="59" t="s">
        <v>17</v>
      </c>
      <c r="C14" s="70" t="s">
        <v>120</v>
      </c>
      <c r="D14" s="73">
        <v>186.666666666667</v>
      </c>
      <c r="E14" s="61"/>
      <c r="F14" s="61"/>
      <c r="G14" s="18"/>
      <c r="H14" s="18"/>
      <c r="I14" s="18"/>
    </row>
    <row r="15" spans="1:237" s="17" customFormat="1" ht="12.75">
      <c r="A15" s="20" t="s">
        <v>14</v>
      </c>
      <c r="B15" s="59" t="s">
        <v>50</v>
      </c>
      <c r="C15" s="71" t="s">
        <v>51</v>
      </c>
      <c r="D15" s="73"/>
      <c r="E15" s="61"/>
      <c r="F15" s="61"/>
      <c r="G15" s="18"/>
      <c r="H15" s="18"/>
      <c r="I15" s="18"/>
      <c r="L15" s="17">
        <v>11.1111111111111</v>
      </c>
      <c r="HQ15" s="18"/>
      <c r="HR15" s="18"/>
      <c r="HS15" s="18"/>
      <c r="HT15" s="18"/>
      <c r="HU15" s="18"/>
      <c r="HV15" s="18"/>
      <c r="HW15" s="18"/>
      <c r="HX15" s="18"/>
      <c r="HY15" s="18"/>
      <c r="HZ15" s="18"/>
      <c r="IA15" s="18"/>
      <c r="IB15" s="18"/>
      <c r="IC15" s="18"/>
    </row>
    <row r="16" spans="1:237" s="17" customFormat="1" ht="12.75">
      <c r="A16" s="20" t="s">
        <v>57</v>
      </c>
      <c r="B16" s="59" t="s">
        <v>61</v>
      </c>
      <c r="C16" s="71" t="s">
        <v>62</v>
      </c>
      <c r="D16" s="73"/>
      <c r="E16" s="61"/>
      <c r="F16" s="61"/>
      <c r="G16" s="18"/>
      <c r="H16" s="18"/>
      <c r="I16" s="18"/>
      <c r="K16" s="17">
        <v>22</v>
      </c>
      <c r="HQ16" s="18"/>
      <c r="HR16" s="18"/>
      <c r="HS16" s="18"/>
      <c r="HT16" s="18"/>
      <c r="HU16" s="18"/>
      <c r="HV16" s="18"/>
      <c r="HW16" s="18"/>
      <c r="HX16" s="18"/>
      <c r="HY16" s="18"/>
      <c r="HZ16" s="18"/>
      <c r="IA16" s="18"/>
      <c r="IB16" s="18"/>
      <c r="IC16" s="18"/>
    </row>
    <row r="17" spans="1:237" s="17" customFormat="1" ht="12.75">
      <c r="A17" s="20" t="s">
        <v>57</v>
      </c>
      <c r="B17" s="59" t="s">
        <v>58</v>
      </c>
      <c r="C17" s="71" t="s">
        <v>41</v>
      </c>
      <c r="D17" s="73"/>
      <c r="E17" s="61"/>
      <c r="F17" s="61"/>
      <c r="G17" s="18"/>
      <c r="H17" s="18"/>
      <c r="I17" s="18"/>
      <c r="J17" s="17">
        <v>88.8888888888889</v>
      </c>
      <c r="M17" s="17">
        <v>11.1111111111111</v>
      </c>
      <c r="HQ17" s="18"/>
      <c r="HR17" s="18"/>
      <c r="HS17" s="18"/>
      <c r="HT17" s="18"/>
      <c r="HU17" s="18"/>
      <c r="HV17" s="18"/>
      <c r="HW17" s="18"/>
      <c r="HX17" s="18"/>
      <c r="HY17" s="18"/>
      <c r="HZ17" s="18"/>
      <c r="IA17" s="18"/>
      <c r="IB17" s="18"/>
      <c r="IC17" s="18"/>
    </row>
    <row r="18" spans="1:237" s="17" customFormat="1" ht="12.75">
      <c r="A18" s="20" t="s">
        <v>57</v>
      </c>
      <c r="B18" s="59" t="s">
        <v>58</v>
      </c>
      <c r="C18" s="71" t="s">
        <v>59</v>
      </c>
      <c r="D18" s="73"/>
      <c r="E18" s="61"/>
      <c r="F18" s="61"/>
      <c r="G18" s="18"/>
      <c r="H18" s="18"/>
      <c r="I18" s="18"/>
      <c r="J18" s="17">
        <v>11.1111111111111</v>
      </c>
      <c r="HQ18" s="18"/>
      <c r="HR18" s="18"/>
      <c r="HS18" s="18"/>
      <c r="HT18" s="18"/>
      <c r="HU18" s="18"/>
      <c r="HV18" s="18"/>
      <c r="HW18" s="18"/>
      <c r="HX18" s="18"/>
      <c r="HY18" s="18"/>
      <c r="HZ18" s="18"/>
      <c r="IA18" s="18"/>
      <c r="IB18" s="18"/>
      <c r="IC18" s="18"/>
    </row>
    <row r="19" spans="1:237" s="17" customFormat="1" ht="12.75">
      <c r="A19" s="20" t="s">
        <v>57</v>
      </c>
      <c r="B19" s="59" t="s">
        <v>88</v>
      </c>
      <c r="C19" s="60" t="s">
        <v>89</v>
      </c>
      <c r="D19" s="73">
        <v>260</v>
      </c>
      <c r="E19" s="61"/>
      <c r="F19" s="61"/>
      <c r="G19" s="18">
        <v>316.666666666667</v>
      </c>
      <c r="H19" s="18">
        <v>33.3333333333333</v>
      </c>
      <c r="I19" s="18"/>
      <c r="O19" s="17">
        <v>133</v>
      </c>
      <c r="HQ19" s="18"/>
      <c r="HR19" s="18"/>
      <c r="HS19" s="18"/>
      <c r="HT19" s="18"/>
      <c r="HU19" s="18"/>
      <c r="HV19" s="18"/>
      <c r="HW19" s="18"/>
      <c r="HX19" s="18"/>
      <c r="HY19" s="18"/>
      <c r="HZ19" s="18"/>
      <c r="IA19" s="18"/>
      <c r="IB19" s="18"/>
      <c r="IC19" s="18"/>
    </row>
    <row r="20" spans="1:237" s="17" customFormat="1" ht="12.75">
      <c r="A20" s="17" t="s">
        <v>21</v>
      </c>
      <c r="B20" s="15" t="s">
        <v>22</v>
      </c>
      <c r="C20" s="71" t="s">
        <v>63</v>
      </c>
      <c r="D20" s="73"/>
      <c r="E20" s="61"/>
      <c r="F20" s="61"/>
      <c r="G20" s="18"/>
      <c r="H20" s="18"/>
      <c r="I20" s="18"/>
      <c r="J20" s="17">
        <v>233.333333333333</v>
      </c>
      <c r="HQ20" s="18"/>
      <c r="HR20" s="18"/>
      <c r="HS20" s="18"/>
      <c r="HT20" s="18"/>
      <c r="HU20" s="18"/>
      <c r="HV20" s="18"/>
      <c r="HW20" s="18"/>
      <c r="HX20" s="18"/>
      <c r="HY20" s="18"/>
      <c r="HZ20" s="18"/>
      <c r="IA20" s="18"/>
      <c r="IB20" s="18"/>
      <c r="IC20" s="18"/>
    </row>
    <row r="21" spans="1:237" s="17" customFormat="1" ht="12.75">
      <c r="A21" s="17" t="s">
        <v>21</v>
      </c>
      <c r="B21" s="15" t="s">
        <v>22</v>
      </c>
      <c r="C21" s="71" t="s">
        <v>60</v>
      </c>
      <c r="D21" s="73"/>
      <c r="E21" s="61"/>
      <c r="F21" s="61"/>
      <c r="G21" s="18"/>
      <c r="H21" s="18"/>
      <c r="I21" s="18"/>
      <c r="J21" s="17">
        <v>22.2222222222222</v>
      </c>
      <c r="M21" s="17">
        <v>44.4444444444444</v>
      </c>
      <c r="HQ21" s="18"/>
      <c r="HR21" s="18"/>
      <c r="HS21" s="18"/>
      <c r="HT21" s="18"/>
      <c r="HU21" s="18"/>
      <c r="HV21" s="18"/>
      <c r="HW21" s="18"/>
      <c r="HX21" s="18"/>
      <c r="HY21" s="18"/>
      <c r="HZ21" s="18"/>
      <c r="IA21" s="18"/>
      <c r="IB21" s="18"/>
      <c r="IC21" s="18"/>
    </row>
    <row r="22" spans="1:237" s="17" customFormat="1" ht="12.75">
      <c r="A22" s="13" t="s">
        <v>5</v>
      </c>
      <c r="B22" s="14" t="s">
        <v>28</v>
      </c>
      <c r="C22" s="71" t="s">
        <v>29</v>
      </c>
      <c r="D22" s="73"/>
      <c r="E22" s="61"/>
      <c r="F22" s="61"/>
      <c r="G22" s="18"/>
      <c r="H22" s="18"/>
      <c r="I22" s="18"/>
      <c r="J22" s="17">
        <v>122.222222222222</v>
      </c>
      <c r="K22" s="17">
        <v>233.333333333333</v>
      </c>
      <c r="HQ22" s="18"/>
      <c r="HR22" s="18"/>
      <c r="HS22" s="18"/>
      <c r="HT22" s="18"/>
      <c r="HU22" s="18"/>
      <c r="HV22" s="18"/>
      <c r="HW22" s="18"/>
      <c r="HX22" s="18"/>
      <c r="HY22" s="18"/>
      <c r="HZ22" s="18"/>
      <c r="IA22" s="18"/>
      <c r="IB22" s="18"/>
      <c r="IC22" s="18"/>
    </row>
    <row r="23" spans="1:237" s="17" customFormat="1" ht="12.75">
      <c r="A23" s="13" t="s">
        <v>5</v>
      </c>
      <c r="B23" s="14" t="s">
        <v>28</v>
      </c>
      <c r="C23" s="85" t="s">
        <v>121</v>
      </c>
      <c r="D23" s="73"/>
      <c r="E23" s="61"/>
      <c r="F23" s="61"/>
      <c r="G23" s="18"/>
      <c r="H23" s="18"/>
      <c r="I23" s="18"/>
      <c r="J23" s="17">
        <v>577.777777777778</v>
      </c>
      <c r="L23" s="17">
        <v>11.1111111111111</v>
      </c>
      <c r="HQ23" s="18"/>
      <c r="HR23" s="18"/>
      <c r="HS23" s="18"/>
      <c r="HT23" s="18"/>
      <c r="HU23" s="18"/>
      <c r="HV23" s="18"/>
      <c r="HW23" s="18"/>
      <c r="HX23" s="18"/>
      <c r="HY23" s="18"/>
      <c r="HZ23" s="18"/>
      <c r="IA23" s="18"/>
      <c r="IB23" s="18"/>
      <c r="IC23" s="18"/>
    </row>
    <row r="24" spans="1:237" s="17" customFormat="1" ht="12.75">
      <c r="A24" s="20" t="s">
        <v>30</v>
      </c>
      <c r="B24" s="59" t="s">
        <v>122</v>
      </c>
      <c r="C24" s="71" t="s">
        <v>123</v>
      </c>
      <c r="D24" s="73">
        <v>6.66666666666667</v>
      </c>
      <c r="E24" s="61"/>
      <c r="F24" s="61"/>
      <c r="G24" s="18"/>
      <c r="H24" s="18"/>
      <c r="I24" s="18"/>
      <c r="HQ24" s="18"/>
      <c r="HR24" s="18"/>
      <c r="HS24" s="18"/>
      <c r="HT24" s="18"/>
      <c r="HU24" s="18"/>
      <c r="HV24" s="18"/>
      <c r="HW24" s="18"/>
      <c r="HX24" s="18"/>
      <c r="HY24" s="18"/>
      <c r="HZ24" s="18"/>
      <c r="IA24" s="18"/>
      <c r="IB24" s="18"/>
      <c r="IC24" s="18"/>
    </row>
    <row r="25" spans="1:237" s="17" customFormat="1" ht="12.75">
      <c r="A25" s="20" t="s">
        <v>5</v>
      </c>
      <c r="B25" s="59" t="s">
        <v>90</v>
      </c>
      <c r="C25" s="71" t="s">
        <v>91</v>
      </c>
      <c r="D25" s="73">
        <v>26.6666666666667</v>
      </c>
      <c r="E25" s="61">
        <v>83.3333333333333</v>
      </c>
      <c r="F25" s="61">
        <v>33.3333333333333</v>
      </c>
      <c r="G25" s="18">
        <v>133.333333333333</v>
      </c>
      <c r="H25" s="18">
        <v>133.333333333333</v>
      </c>
      <c r="I25" s="18">
        <v>150</v>
      </c>
      <c r="O25" s="17">
        <v>283.333333333333</v>
      </c>
      <c r="HQ25" s="18"/>
      <c r="HR25" s="18"/>
      <c r="HS25" s="18"/>
      <c r="HT25" s="18"/>
      <c r="HU25" s="18"/>
      <c r="HV25" s="18"/>
      <c r="HW25" s="18"/>
      <c r="HX25" s="18"/>
      <c r="HY25" s="18"/>
      <c r="HZ25" s="18"/>
      <c r="IA25" s="18"/>
      <c r="IB25" s="18"/>
      <c r="IC25" s="18"/>
    </row>
    <row r="26" spans="1:237" s="17" customFormat="1" ht="12.75">
      <c r="A26" s="20" t="s">
        <v>30</v>
      </c>
      <c r="B26" s="59" t="s">
        <v>31</v>
      </c>
      <c r="C26" s="71" t="s">
        <v>32</v>
      </c>
      <c r="D26" s="73"/>
      <c r="E26" s="61">
        <v>166.666666666667</v>
      </c>
      <c r="F26" s="61">
        <v>16.6666666666667</v>
      </c>
      <c r="G26" s="18">
        <v>283.333333333333</v>
      </c>
      <c r="H26" s="18">
        <v>33.3333333333333</v>
      </c>
      <c r="I26" s="18">
        <v>283.333333333333</v>
      </c>
      <c r="J26" s="17">
        <v>322.222222222222</v>
      </c>
      <c r="K26" s="17">
        <v>177.777777777778</v>
      </c>
      <c r="L26" s="17">
        <v>11.1111111111111</v>
      </c>
      <c r="M26" s="17">
        <v>66.6666666666667</v>
      </c>
      <c r="N26" s="17">
        <v>40</v>
      </c>
      <c r="O26" s="17">
        <v>33.3333333333333</v>
      </c>
      <c r="HQ26" s="18"/>
      <c r="HR26" s="18"/>
      <c r="HS26" s="18"/>
      <c r="HT26" s="18"/>
      <c r="HU26" s="18"/>
      <c r="HV26" s="18"/>
      <c r="HW26" s="18"/>
      <c r="HX26" s="18"/>
      <c r="HY26" s="18"/>
      <c r="HZ26" s="18"/>
      <c r="IA26" s="18"/>
      <c r="IB26" s="18"/>
      <c r="IC26" s="18"/>
    </row>
    <row r="27" spans="1:237" s="17" customFormat="1" ht="12.75">
      <c r="A27" s="20" t="s">
        <v>30</v>
      </c>
      <c r="B27" s="59" t="s">
        <v>31</v>
      </c>
      <c r="C27" s="71" t="s">
        <v>98</v>
      </c>
      <c r="D27" s="73"/>
      <c r="E27" s="61"/>
      <c r="F27" s="61"/>
      <c r="G27" s="18"/>
      <c r="H27" s="18"/>
      <c r="I27" s="18"/>
      <c r="K27" s="17">
        <v>122.222222222222</v>
      </c>
      <c r="M27" s="17">
        <v>11.1111111111111</v>
      </c>
      <c r="HQ27" s="18"/>
      <c r="HR27" s="18"/>
      <c r="HS27" s="18"/>
      <c r="HT27" s="18"/>
      <c r="HU27" s="18"/>
      <c r="HV27" s="18"/>
      <c r="HW27" s="18"/>
      <c r="HX27" s="18"/>
      <c r="HY27" s="18"/>
      <c r="HZ27" s="18"/>
      <c r="IA27" s="18"/>
      <c r="IB27" s="18"/>
      <c r="IC27" s="18"/>
    </row>
    <row r="28" spans="1:237" s="17" customFormat="1" ht="12.75">
      <c r="A28" s="20" t="s">
        <v>30</v>
      </c>
      <c r="B28" s="59" t="s">
        <v>124</v>
      </c>
      <c r="C28" s="71" t="s">
        <v>125</v>
      </c>
      <c r="D28" s="73"/>
      <c r="E28" s="61">
        <v>16.6666666666667</v>
      </c>
      <c r="F28" s="61"/>
      <c r="G28" s="18">
        <v>116.666666666667</v>
      </c>
      <c r="H28" s="18"/>
      <c r="I28" s="18"/>
      <c r="HQ28" s="18"/>
      <c r="HR28" s="18"/>
      <c r="HS28" s="18"/>
      <c r="HT28" s="18"/>
      <c r="HU28" s="18"/>
      <c r="HV28" s="18"/>
      <c r="HW28" s="18"/>
      <c r="HX28" s="18"/>
      <c r="HY28" s="18"/>
      <c r="HZ28" s="18"/>
      <c r="IA28" s="18"/>
      <c r="IB28" s="18"/>
      <c r="IC28" s="18"/>
    </row>
    <row r="29" spans="1:237" s="17" customFormat="1" ht="12.75">
      <c r="A29" s="20" t="s">
        <v>30</v>
      </c>
      <c r="B29" s="59" t="s">
        <v>126</v>
      </c>
      <c r="C29" s="71" t="s">
        <v>34</v>
      </c>
      <c r="D29" s="73"/>
      <c r="E29" s="61"/>
      <c r="F29" s="61"/>
      <c r="G29" s="18">
        <v>83.3333333333333</v>
      </c>
      <c r="H29" s="18"/>
      <c r="I29" s="18"/>
      <c r="HQ29" s="18"/>
      <c r="HR29" s="18"/>
      <c r="HS29" s="18"/>
      <c r="HT29" s="18"/>
      <c r="HU29" s="18"/>
      <c r="HV29" s="18"/>
      <c r="HW29" s="18"/>
      <c r="HX29" s="18"/>
      <c r="HY29" s="18"/>
      <c r="HZ29" s="18"/>
      <c r="IA29" s="18"/>
      <c r="IB29" s="18"/>
      <c r="IC29" s="18"/>
    </row>
    <row r="30" spans="1:237" s="17" customFormat="1" ht="12.75">
      <c r="A30" s="20" t="s">
        <v>30</v>
      </c>
      <c r="B30" s="59" t="s">
        <v>99</v>
      </c>
      <c r="C30" s="71" t="s">
        <v>100</v>
      </c>
      <c r="D30" s="73"/>
      <c r="E30" s="61"/>
      <c r="F30" s="61"/>
      <c r="G30" s="18"/>
      <c r="H30" s="18"/>
      <c r="I30" s="18"/>
      <c r="O30" s="17">
        <v>16.6666666666667</v>
      </c>
      <c r="HQ30" s="18"/>
      <c r="HR30" s="18"/>
      <c r="HS30" s="18"/>
      <c r="HT30" s="18"/>
      <c r="HU30" s="18"/>
      <c r="HV30" s="18"/>
      <c r="HW30" s="18"/>
      <c r="HX30" s="18"/>
      <c r="HY30" s="18"/>
      <c r="HZ30" s="18"/>
      <c r="IA30" s="18"/>
      <c r="IB30" s="18"/>
      <c r="IC30" s="18"/>
    </row>
    <row r="31" spans="1:237" s="17" customFormat="1" ht="12.75">
      <c r="A31" s="20" t="s">
        <v>30</v>
      </c>
      <c r="B31" s="59" t="s">
        <v>127</v>
      </c>
      <c r="C31" s="71" t="s">
        <v>128</v>
      </c>
      <c r="D31" s="73"/>
      <c r="E31" s="61">
        <v>33.3333333333333</v>
      </c>
      <c r="F31" s="61"/>
      <c r="G31" s="18"/>
      <c r="H31" s="18"/>
      <c r="I31" s="18"/>
      <c r="HQ31" s="18"/>
      <c r="HR31" s="18"/>
      <c r="HS31" s="18"/>
      <c r="HT31" s="18"/>
      <c r="HU31" s="18"/>
      <c r="HV31" s="18"/>
      <c r="HW31" s="18"/>
      <c r="HX31" s="18"/>
      <c r="HY31" s="18"/>
      <c r="HZ31" s="18"/>
      <c r="IA31" s="18"/>
      <c r="IB31" s="18"/>
      <c r="IC31" s="18"/>
    </row>
    <row r="32" spans="1:237" s="17" customFormat="1" ht="12.75">
      <c r="A32" s="17" t="s">
        <v>35</v>
      </c>
      <c r="B32" s="15" t="s">
        <v>36</v>
      </c>
      <c r="C32" s="71" t="s">
        <v>37</v>
      </c>
      <c r="D32" s="73"/>
      <c r="E32" s="61"/>
      <c r="F32" s="61"/>
      <c r="G32" s="18"/>
      <c r="H32" s="18">
        <v>266.666666666667</v>
      </c>
      <c r="I32" s="18"/>
      <c r="J32" s="17">
        <v>522.222222222222</v>
      </c>
      <c r="K32" s="17">
        <v>44.4444444444444</v>
      </c>
      <c r="L32" s="17">
        <v>33.3333333333333</v>
      </c>
      <c r="N32" s="17">
        <v>233.333333333333</v>
      </c>
      <c r="HQ32" s="18"/>
      <c r="HR32" s="18"/>
      <c r="HS32" s="18"/>
      <c r="HT32" s="18"/>
      <c r="HU32" s="18"/>
      <c r="HV32" s="18"/>
      <c r="HW32" s="18"/>
      <c r="HX32" s="18"/>
      <c r="HY32" s="18"/>
      <c r="HZ32" s="18"/>
      <c r="IA32" s="18"/>
      <c r="IB32" s="18"/>
      <c r="IC32" s="18"/>
    </row>
    <row r="33" spans="1:237" s="17" customFormat="1" ht="12.75">
      <c r="A33" s="20" t="s">
        <v>45</v>
      </c>
      <c r="B33" s="59" t="s">
        <v>46</v>
      </c>
      <c r="C33" s="71" t="s">
        <v>47</v>
      </c>
      <c r="D33" s="73"/>
      <c r="E33" s="61"/>
      <c r="F33" s="61"/>
      <c r="G33" s="18"/>
      <c r="H33" s="18"/>
      <c r="I33" s="18"/>
      <c r="J33" s="17">
        <v>177.777777777778</v>
      </c>
      <c r="K33" s="17">
        <v>144.444444444444</v>
      </c>
      <c r="HQ33" s="18"/>
      <c r="HR33" s="18"/>
      <c r="HS33" s="18"/>
      <c r="HT33" s="18"/>
      <c r="HU33" s="18"/>
      <c r="HV33" s="18"/>
      <c r="HW33" s="18"/>
      <c r="HX33" s="18"/>
      <c r="HY33" s="18"/>
      <c r="HZ33" s="18"/>
      <c r="IA33" s="18"/>
      <c r="IB33" s="18"/>
      <c r="IC33" s="18"/>
    </row>
    <row r="34" spans="1:237" s="17" customFormat="1" ht="12.75">
      <c r="A34" s="20" t="s">
        <v>8</v>
      </c>
      <c r="B34" s="59" t="s">
        <v>40</v>
      </c>
      <c r="C34" s="71" t="s">
        <v>41</v>
      </c>
      <c r="D34" s="73"/>
      <c r="E34" s="61"/>
      <c r="F34" s="61"/>
      <c r="G34" s="18"/>
      <c r="H34" s="18"/>
      <c r="I34" s="18"/>
      <c r="J34" s="17">
        <v>188.888888888889</v>
      </c>
      <c r="K34" s="17">
        <v>100</v>
      </c>
      <c r="L34" s="17">
        <v>166.666666666667</v>
      </c>
      <c r="M34" s="17">
        <v>2055.55555555556</v>
      </c>
      <c r="HQ34" s="18"/>
      <c r="HR34" s="18"/>
      <c r="HS34" s="18"/>
      <c r="HT34" s="18"/>
      <c r="HU34" s="18"/>
      <c r="HV34" s="18"/>
      <c r="HW34" s="18"/>
      <c r="HX34" s="18"/>
      <c r="HY34" s="18"/>
      <c r="HZ34" s="18"/>
      <c r="IA34" s="18"/>
      <c r="IB34" s="18"/>
      <c r="IC34" s="18"/>
    </row>
    <row r="35" spans="1:237" s="17" customFormat="1" ht="12.75">
      <c r="A35" s="20" t="s">
        <v>42</v>
      </c>
      <c r="B35" s="59" t="s">
        <v>43</v>
      </c>
      <c r="C35" s="85" t="s">
        <v>44</v>
      </c>
      <c r="D35" s="73"/>
      <c r="E35" s="61"/>
      <c r="F35" s="61"/>
      <c r="G35" s="18"/>
      <c r="H35" s="18"/>
      <c r="I35" s="18"/>
      <c r="J35" s="17">
        <v>11.1111111111111</v>
      </c>
      <c r="K35" s="17">
        <v>11.1111111111111</v>
      </c>
      <c r="HQ35" s="18"/>
      <c r="HR35" s="18"/>
      <c r="HS35" s="18"/>
      <c r="HT35" s="18"/>
      <c r="HU35" s="18"/>
      <c r="HV35" s="18"/>
      <c r="HW35" s="18"/>
      <c r="HX35" s="18"/>
      <c r="HY35" s="18"/>
      <c r="HZ35" s="18"/>
      <c r="IA35" s="18"/>
      <c r="IB35" s="18"/>
      <c r="IC35" s="18"/>
    </row>
    <row r="36" spans="1:15" s="34" customFormat="1" ht="12.75">
      <c r="A36" s="20" t="s">
        <v>8</v>
      </c>
      <c r="B36" s="59" t="s">
        <v>38</v>
      </c>
      <c r="C36" s="71" t="s">
        <v>39</v>
      </c>
      <c r="D36" s="73"/>
      <c r="E36" s="61"/>
      <c r="F36" s="61"/>
      <c r="G36" s="86"/>
      <c r="H36" s="86"/>
      <c r="I36" s="86">
        <v>16.6666666666667</v>
      </c>
      <c r="J36" s="87">
        <v>1300</v>
      </c>
      <c r="K36" s="87">
        <v>44.4444444444444</v>
      </c>
      <c r="L36" s="87">
        <v>1511.11111111111</v>
      </c>
      <c r="M36" s="87">
        <v>277.777777777778</v>
      </c>
      <c r="N36" s="87"/>
      <c r="O36" s="87"/>
    </row>
    <row r="37" spans="1:15" s="2" customFormat="1" ht="12.75">
      <c r="A37" s="20" t="s">
        <v>8</v>
      </c>
      <c r="B37" s="59" t="s">
        <v>104</v>
      </c>
      <c r="C37" s="71" t="s">
        <v>60</v>
      </c>
      <c r="D37" s="73">
        <v>13.3333333333333</v>
      </c>
      <c r="E37" s="61"/>
      <c r="F37" s="61"/>
      <c r="G37" s="79"/>
      <c r="H37" s="79"/>
      <c r="I37" s="79"/>
      <c r="J37" s="37"/>
      <c r="K37" s="37"/>
      <c r="L37" s="37"/>
      <c r="M37" s="37"/>
      <c r="N37" s="37"/>
      <c r="O37" s="37"/>
    </row>
    <row r="38" spans="1:256" s="43" customFormat="1" ht="12.75">
      <c r="A38" s="20" t="s">
        <v>64</v>
      </c>
      <c r="B38" s="59" t="s">
        <v>65</v>
      </c>
      <c r="C38" s="71" t="s">
        <v>66</v>
      </c>
      <c r="D38" s="73"/>
      <c r="E38" s="61"/>
      <c r="F38" s="61"/>
      <c r="G38" s="79"/>
      <c r="H38" s="79"/>
      <c r="I38" s="79"/>
      <c r="J38" s="37">
        <v>111.111111111111</v>
      </c>
      <c r="K38" s="37">
        <v>55.5555555555556</v>
      </c>
      <c r="L38" s="37"/>
      <c r="M38" s="37">
        <v>11.1111111111111</v>
      </c>
      <c r="N38" s="37"/>
      <c r="O38" s="37"/>
      <c r="HQ38" s="42"/>
      <c r="HR38" s="42"/>
      <c r="HS38" s="42"/>
      <c r="HT38" s="42"/>
      <c r="HU38" s="42"/>
      <c r="HV38" s="42"/>
      <c r="HW38" s="42"/>
      <c r="HX38" s="42"/>
      <c r="HY38" s="42"/>
      <c r="HZ38" s="42"/>
      <c r="IA38" s="42"/>
      <c r="IB38" s="42"/>
      <c r="IC38" s="42"/>
      <c r="ID38" s="42"/>
      <c r="IE38" s="41"/>
      <c r="IF38" s="41"/>
      <c r="IG38" s="41"/>
      <c r="IH38" s="41"/>
      <c r="II38" s="41"/>
      <c r="IJ38" s="41"/>
      <c r="IK38" s="41"/>
      <c r="IL38" s="41"/>
      <c r="IM38" s="41"/>
      <c r="IN38" s="41"/>
      <c r="IO38" s="41"/>
      <c r="IP38" s="41"/>
      <c r="IQ38" s="41"/>
      <c r="IR38" s="41"/>
      <c r="IS38" s="41"/>
      <c r="IT38" s="41"/>
      <c r="IU38" s="41"/>
      <c r="IV38" s="41"/>
    </row>
    <row r="39" spans="1:15" s="2" customFormat="1" ht="12.75">
      <c r="A39" s="76" t="s">
        <v>77</v>
      </c>
      <c r="B39" s="71"/>
      <c r="C39" s="88"/>
      <c r="D39" s="73">
        <v>107</v>
      </c>
      <c r="E39" s="61"/>
      <c r="F39" s="61"/>
      <c r="G39" s="79">
        <v>133</v>
      </c>
      <c r="H39" s="79">
        <v>33.3333333333333</v>
      </c>
      <c r="I39" s="79"/>
      <c r="J39" s="37">
        <v>11.1111111111111</v>
      </c>
      <c r="K39" s="37">
        <v>22.2222222222222</v>
      </c>
      <c r="L39" s="37"/>
      <c r="M39" s="37"/>
      <c r="N39" s="37"/>
      <c r="O39" s="37">
        <v>117</v>
      </c>
    </row>
    <row r="40" spans="1:256" s="43" customFormat="1" ht="12.75">
      <c r="A40" s="77" t="s">
        <v>107</v>
      </c>
      <c r="B40" s="60"/>
      <c r="C40" s="88"/>
      <c r="D40" s="73">
        <v>153</v>
      </c>
      <c r="E40" s="61"/>
      <c r="F40" s="61"/>
      <c r="G40" s="79"/>
      <c r="H40" s="79"/>
      <c r="I40" s="79"/>
      <c r="J40" s="37"/>
      <c r="K40" s="37"/>
      <c r="L40" s="37"/>
      <c r="M40" s="37"/>
      <c r="N40" s="37"/>
      <c r="O40" s="37">
        <v>33</v>
      </c>
      <c r="HQ40" s="42"/>
      <c r="HR40" s="42"/>
      <c r="HS40" s="42"/>
      <c r="HT40" s="42"/>
      <c r="HU40" s="42"/>
      <c r="HV40" s="42"/>
      <c r="HW40" s="42"/>
      <c r="HX40" s="42"/>
      <c r="HY40" s="42"/>
      <c r="HZ40" s="42"/>
      <c r="IA40" s="42"/>
      <c r="IB40" s="42"/>
      <c r="IC40" s="42"/>
      <c r="ID40" s="42"/>
      <c r="IE40" s="41"/>
      <c r="IF40" s="41"/>
      <c r="IG40" s="41"/>
      <c r="IH40" s="41"/>
      <c r="II40" s="41"/>
      <c r="IJ40" s="41"/>
      <c r="IK40" s="41"/>
      <c r="IL40" s="41"/>
      <c r="IM40" s="41"/>
      <c r="IN40" s="41"/>
      <c r="IO40" s="41"/>
      <c r="IP40" s="41"/>
      <c r="IQ40" s="41"/>
      <c r="IR40" s="41"/>
      <c r="IS40" s="41"/>
      <c r="IT40" s="41"/>
      <c r="IU40" s="41"/>
      <c r="IV40" s="41"/>
    </row>
    <row r="41" spans="1:256" s="43" customFormat="1" ht="12.75">
      <c r="A41" s="89" t="s">
        <v>129</v>
      </c>
      <c r="B41" s="90"/>
      <c r="C41" s="88"/>
      <c r="D41" s="73"/>
      <c r="E41" s="61"/>
      <c r="F41" s="61"/>
      <c r="G41" s="79"/>
      <c r="H41" s="79"/>
      <c r="I41" s="79"/>
      <c r="J41" s="37">
        <v>11.1111111111111</v>
      </c>
      <c r="K41" s="37"/>
      <c r="L41" s="37"/>
      <c r="M41" s="37"/>
      <c r="N41" s="37"/>
      <c r="O41" s="37"/>
      <c r="HQ41" s="42"/>
      <c r="HR41" s="42"/>
      <c r="HS41" s="42"/>
      <c r="HT41" s="42"/>
      <c r="HU41" s="42"/>
      <c r="HV41" s="42"/>
      <c r="HW41" s="42"/>
      <c r="HX41" s="42"/>
      <c r="HY41" s="42"/>
      <c r="HZ41" s="42"/>
      <c r="IA41" s="42"/>
      <c r="IB41" s="42"/>
      <c r="IC41" s="42"/>
      <c r="ID41" s="42"/>
      <c r="IE41" s="41"/>
      <c r="IF41" s="41"/>
      <c r="IG41" s="41"/>
      <c r="IH41" s="41"/>
      <c r="II41" s="41"/>
      <c r="IJ41" s="41"/>
      <c r="IK41" s="41"/>
      <c r="IL41" s="41"/>
      <c r="IM41" s="41"/>
      <c r="IN41" s="41"/>
      <c r="IO41" s="41"/>
      <c r="IP41" s="41"/>
      <c r="IQ41" s="41"/>
      <c r="IR41" s="41"/>
      <c r="IS41" s="41"/>
      <c r="IT41" s="41"/>
      <c r="IU41" s="41"/>
      <c r="IV41" s="41"/>
    </row>
    <row r="42" spans="1:256" s="34" customFormat="1" ht="12.75">
      <c r="A42" s="76" t="s">
        <v>108</v>
      </c>
      <c r="B42" s="71"/>
      <c r="C42" s="88"/>
      <c r="D42" s="73"/>
      <c r="E42" s="61"/>
      <c r="F42" s="61"/>
      <c r="G42" s="86">
        <v>33</v>
      </c>
      <c r="H42" s="86"/>
      <c r="I42" s="86"/>
      <c r="J42" s="87">
        <v>11.1111111111111</v>
      </c>
      <c r="K42" s="87">
        <v>22.2222222222222</v>
      </c>
      <c r="L42" s="87"/>
      <c r="M42" s="87">
        <v>33.3333333333333</v>
      </c>
      <c r="N42" s="87"/>
      <c r="O42" s="87">
        <v>17</v>
      </c>
      <c r="HQ42" s="33"/>
      <c r="HR42" s="33"/>
      <c r="HS42" s="33"/>
      <c r="HT42" s="33"/>
      <c r="HU42" s="33"/>
      <c r="HV42" s="33"/>
      <c r="HW42" s="33"/>
      <c r="HX42" s="33"/>
      <c r="HY42" s="33"/>
      <c r="HZ42" s="33"/>
      <c r="IA42" s="33"/>
      <c r="IB42" s="33"/>
      <c r="IC42" s="33"/>
      <c r="ID42" s="33"/>
      <c r="IE42" s="91"/>
      <c r="IF42" s="91"/>
      <c r="IG42" s="91"/>
      <c r="IH42" s="91"/>
      <c r="II42" s="91"/>
      <c r="IJ42" s="91"/>
      <c r="IK42" s="91"/>
      <c r="IL42" s="91"/>
      <c r="IM42" s="91"/>
      <c r="IN42" s="91"/>
      <c r="IO42" s="91"/>
      <c r="IP42" s="91"/>
      <c r="IQ42" s="91"/>
      <c r="IR42" s="91"/>
      <c r="IS42" s="91"/>
      <c r="IT42" s="91"/>
      <c r="IU42" s="91"/>
      <c r="IV42" s="91"/>
    </row>
    <row r="43" spans="1:15" ht="12.75">
      <c r="A43" s="2" t="s">
        <v>73</v>
      </c>
      <c r="B43" s="119" t="s">
        <v>109</v>
      </c>
      <c r="C43" s="119"/>
      <c r="D43" s="73">
        <v>100</v>
      </c>
      <c r="E43" s="61">
        <v>33</v>
      </c>
      <c r="F43" s="61">
        <v>1816.66666666667</v>
      </c>
      <c r="G43" s="79">
        <v>650</v>
      </c>
      <c r="H43" s="79">
        <v>766.666666666667</v>
      </c>
      <c r="I43" s="79">
        <v>1950</v>
      </c>
      <c r="J43" s="37">
        <v>66.6666666666667</v>
      </c>
      <c r="K43" s="37">
        <v>766.666666666667</v>
      </c>
      <c r="L43" s="37">
        <v>11</v>
      </c>
      <c r="M43" s="37">
        <v>67</v>
      </c>
      <c r="N43" s="37">
        <v>27</v>
      </c>
      <c r="O43" s="37">
        <v>133</v>
      </c>
    </row>
    <row r="44" spans="1:15" ht="12.75">
      <c r="A44" s="2" t="s">
        <v>73</v>
      </c>
      <c r="B44" s="78" t="s">
        <v>130</v>
      </c>
      <c r="C44" s="92"/>
      <c r="D44" s="73"/>
      <c r="E44" s="61">
        <v>33</v>
      </c>
      <c r="F44" s="61"/>
      <c r="G44" s="79"/>
      <c r="H44" s="79"/>
      <c r="I44" s="79"/>
      <c r="J44" s="37"/>
      <c r="K44" s="37"/>
      <c r="L44" s="37"/>
      <c r="M44" s="37"/>
      <c r="N44" s="37"/>
      <c r="O44" s="37"/>
    </row>
    <row r="45" spans="1:15" ht="12.75">
      <c r="A45" s="2" t="s">
        <v>73</v>
      </c>
      <c r="B45" s="119" t="s">
        <v>112</v>
      </c>
      <c r="C45" s="119"/>
      <c r="D45" s="73"/>
      <c r="E45" s="61"/>
      <c r="F45" s="61"/>
      <c r="G45" s="79"/>
      <c r="H45" s="79"/>
      <c r="I45" s="79"/>
      <c r="J45" s="37"/>
      <c r="K45" s="37"/>
      <c r="L45" s="37"/>
      <c r="M45" s="37"/>
      <c r="N45" s="37">
        <v>33</v>
      </c>
      <c r="O45" s="37"/>
    </row>
    <row r="46" spans="1:15" ht="12.75">
      <c r="A46" s="81" t="s">
        <v>113</v>
      </c>
      <c r="B46" s="72"/>
      <c r="C46" s="88"/>
      <c r="D46" s="73"/>
      <c r="E46" s="61"/>
      <c r="F46" s="61">
        <v>17</v>
      </c>
      <c r="G46" s="79">
        <v>16.6666666666667</v>
      </c>
      <c r="H46" s="79"/>
      <c r="I46" s="79"/>
      <c r="J46" s="37">
        <v>11.1111111111111</v>
      </c>
      <c r="K46" s="37">
        <v>11.1111111111111</v>
      </c>
      <c r="L46" s="37"/>
      <c r="M46" s="37"/>
      <c r="N46" s="37"/>
      <c r="O46" s="37"/>
    </row>
    <row r="47" spans="1:15" ht="12.75">
      <c r="A47" s="77" t="s">
        <v>76</v>
      </c>
      <c r="B47" s="60"/>
      <c r="C47" s="88"/>
      <c r="D47" s="73">
        <v>40</v>
      </c>
      <c r="E47" s="61">
        <v>50</v>
      </c>
      <c r="F47" s="61"/>
      <c r="G47" s="79"/>
      <c r="H47" s="79"/>
      <c r="I47" s="79"/>
      <c r="J47" s="37"/>
      <c r="K47" s="37"/>
      <c r="L47" s="37"/>
      <c r="M47" s="37"/>
      <c r="N47" s="37"/>
      <c r="O47" s="37"/>
    </row>
    <row r="48" spans="1:15" ht="12.75">
      <c r="A48" s="81" t="s">
        <v>115</v>
      </c>
      <c r="B48" s="72"/>
      <c r="C48" s="88"/>
      <c r="D48" s="73">
        <v>120</v>
      </c>
      <c r="E48" s="61"/>
      <c r="F48" s="61"/>
      <c r="G48" s="79"/>
      <c r="H48" s="79"/>
      <c r="I48" s="79"/>
      <c r="J48" s="37"/>
      <c r="K48" s="37"/>
      <c r="L48" s="37"/>
      <c r="M48" s="37"/>
      <c r="N48" s="37"/>
      <c r="O48" s="37"/>
    </row>
    <row r="49" spans="1:15" ht="12.75">
      <c r="A49" s="77" t="s">
        <v>116</v>
      </c>
      <c r="B49" s="60"/>
      <c r="C49" s="88"/>
      <c r="D49" s="73"/>
      <c r="E49" s="61"/>
      <c r="F49" s="61">
        <v>33</v>
      </c>
      <c r="G49" s="79">
        <v>16.6666666666667</v>
      </c>
      <c r="H49" s="79"/>
      <c r="I49" s="79">
        <v>16.6666666666667</v>
      </c>
      <c r="J49" s="37"/>
      <c r="K49" s="37"/>
      <c r="L49" s="37"/>
      <c r="M49" s="37"/>
      <c r="N49" s="37"/>
      <c r="O49" s="37"/>
    </row>
    <row r="50" spans="1:16" ht="12.75">
      <c r="A50" s="115" t="s">
        <v>78</v>
      </c>
      <c r="B50" s="115"/>
      <c r="C50" s="115"/>
      <c r="D50" s="93">
        <f aca="true" t="shared" si="0" ref="D50:O50">SUM(D5:D8)</f>
        <v>66.6666666666667</v>
      </c>
      <c r="E50" s="93">
        <f t="shared" si="0"/>
        <v>850.0000000000002</v>
      </c>
      <c r="F50" s="93">
        <f t="shared" si="0"/>
        <v>9183.333333333332</v>
      </c>
      <c r="G50" s="93">
        <f t="shared" si="0"/>
        <v>7950</v>
      </c>
      <c r="H50" s="93">
        <f t="shared" si="0"/>
        <v>4333.33333333333</v>
      </c>
      <c r="I50" s="93">
        <f t="shared" si="0"/>
        <v>1916.66666666667</v>
      </c>
      <c r="J50" s="93">
        <f t="shared" si="0"/>
        <v>388.8888888888893</v>
      </c>
      <c r="K50" s="93">
        <f t="shared" si="0"/>
        <v>3233.333333333331</v>
      </c>
      <c r="L50" s="93">
        <f t="shared" si="0"/>
        <v>22.2222222222222</v>
      </c>
      <c r="M50" s="93">
        <f t="shared" si="0"/>
        <v>355.5555555555553</v>
      </c>
      <c r="N50" s="93">
        <f t="shared" si="0"/>
        <v>953.333333333333</v>
      </c>
      <c r="O50" s="93">
        <f t="shared" si="0"/>
        <v>433.333333333333</v>
      </c>
      <c r="P50"/>
    </row>
    <row r="51" spans="1:16" ht="12.75">
      <c r="A51" s="116" t="s">
        <v>79</v>
      </c>
      <c r="B51" s="116"/>
      <c r="C51" s="116"/>
      <c r="D51" s="35">
        <f aca="true" t="shared" si="1" ref="D51:O51">COUNTIF(D5:D8,"&lt;&gt;0")</f>
        <v>4</v>
      </c>
      <c r="E51" s="35">
        <f t="shared" si="1"/>
        <v>4</v>
      </c>
      <c r="F51" s="35">
        <f t="shared" si="1"/>
        <v>4</v>
      </c>
      <c r="G51" s="35">
        <f t="shared" si="1"/>
        <v>4</v>
      </c>
      <c r="H51" s="35">
        <f t="shared" si="1"/>
        <v>4</v>
      </c>
      <c r="I51" s="35">
        <f t="shared" si="1"/>
        <v>4</v>
      </c>
      <c r="J51" s="35">
        <f t="shared" si="1"/>
        <v>4</v>
      </c>
      <c r="K51" s="35">
        <f t="shared" si="1"/>
        <v>4</v>
      </c>
      <c r="L51" s="35">
        <f t="shared" si="1"/>
        <v>4</v>
      </c>
      <c r="M51" s="35">
        <f t="shared" si="1"/>
        <v>4</v>
      </c>
      <c r="N51" s="35">
        <f t="shared" si="1"/>
        <v>4</v>
      </c>
      <c r="O51" s="35">
        <f t="shared" si="1"/>
        <v>4</v>
      </c>
      <c r="P51"/>
    </row>
    <row r="52" spans="1:16" ht="12.75">
      <c r="A52" s="116" t="s">
        <v>80</v>
      </c>
      <c r="B52" s="116"/>
      <c r="C52" s="116"/>
      <c r="D52" s="94">
        <f aca="true" t="shared" si="2" ref="D52:O52">SUM(D5:D49)</f>
        <v>1080.0000000000005</v>
      </c>
      <c r="E52" s="94">
        <f t="shared" si="2"/>
        <v>1266.0000000000005</v>
      </c>
      <c r="F52" s="94">
        <f t="shared" si="2"/>
        <v>11100.000000000002</v>
      </c>
      <c r="G52" s="94">
        <f t="shared" si="2"/>
        <v>9732.666666666666</v>
      </c>
      <c r="H52" s="94">
        <f t="shared" si="2"/>
        <v>5599.999999999996</v>
      </c>
      <c r="I52" s="94">
        <f t="shared" si="2"/>
        <v>4333.333333333337</v>
      </c>
      <c r="J52" s="94">
        <f t="shared" si="2"/>
        <v>4633.333333333335</v>
      </c>
      <c r="K52" s="94">
        <f t="shared" si="2"/>
        <v>5010.888888888888</v>
      </c>
      <c r="L52" s="94">
        <f t="shared" si="2"/>
        <v>5666.555555555557</v>
      </c>
      <c r="M52" s="94">
        <f t="shared" si="2"/>
        <v>3789.2222222222263</v>
      </c>
      <c r="N52" s="94">
        <f t="shared" si="2"/>
        <v>1286.666666666666</v>
      </c>
      <c r="O52" s="94">
        <f t="shared" si="2"/>
        <v>1199.666666666666</v>
      </c>
      <c r="P52"/>
    </row>
    <row r="53" spans="1:16" ht="12.75">
      <c r="A53" s="116" t="s">
        <v>81</v>
      </c>
      <c r="B53" s="116"/>
      <c r="C53" s="116"/>
      <c r="D53" s="35">
        <v>10</v>
      </c>
      <c r="E53" s="87">
        <v>6</v>
      </c>
      <c r="F53" s="37">
        <v>8</v>
      </c>
      <c r="G53" s="37">
        <v>9</v>
      </c>
      <c r="H53" s="37">
        <v>7</v>
      </c>
      <c r="I53" s="37">
        <v>6</v>
      </c>
      <c r="J53" s="37">
        <v>15</v>
      </c>
      <c r="K53" s="37">
        <v>14</v>
      </c>
      <c r="L53" s="37">
        <v>6</v>
      </c>
      <c r="M53" s="37">
        <v>9</v>
      </c>
      <c r="N53" s="37">
        <v>4</v>
      </c>
      <c r="O53" s="1">
        <v>8</v>
      </c>
      <c r="P53"/>
    </row>
    <row r="54" spans="1:16" ht="12.75">
      <c r="A54" s="109" t="s">
        <v>82</v>
      </c>
      <c r="B54" s="109"/>
      <c r="C54" s="109"/>
      <c r="D54" s="95">
        <f aca="true" t="shared" si="3" ref="D54:O54">D50/D52</f>
        <v>0.0617283950617284</v>
      </c>
      <c r="E54" s="95">
        <f t="shared" si="3"/>
        <v>0.6714060031595576</v>
      </c>
      <c r="F54" s="95">
        <f t="shared" si="3"/>
        <v>0.8273273273273271</v>
      </c>
      <c r="G54" s="95">
        <f t="shared" si="3"/>
        <v>0.8168367696417563</v>
      </c>
      <c r="H54" s="95">
        <f t="shared" si="3"/>
        <v>0.7738095238095237</v>
      </c>
      <c r="I54" s="95">
        <f t="shared" si="3"/>
        <v>0.44230769230769273</v>
      </c>
      <c r="J54" s="95">
        <f t="shared" si="3"/>
        <v>0.08393285371702644</v>
      </c>
      <c r="K54" s="95">
        <f t="shared" si="3"/>
        <v>0.6452614306621134</v>
      </c>
      <c r="L54" s="95">
        <f t="shared" si="3"/>
        <v>0.00392164552246122</v>
      </c>
      <c r="M54" s="95">
        <f t="shared" si="3"/>
        <v>0.09383338709204453</v>
      </c>
      <c r="N54" s="95">
        <f t="shared" si="3"/>
        <v>0.7409326424870467</v>
      </c>
      <c r="O54" s="95">
        <f t="shared" si="3"/>
        <v>0.36121144762434</v>
      </c>
      <c r="P54" s="41">
        <f>AVERAGE(D54:O54)</f>
        <v>0.46020909320105147</v>
      </c>
    </row>
    <row r="55" spans="1:16" ht="12.75">
      <c r="A55" s="109" t="s">
        <v>83</v>
      </c>
      <c r="B55" s="109"/>
      <c r="C55" s="109"/>
      <c r="D55" s="96">
        <f aca="true" t="shared" si="4" ref="D55:O55">D51/D53</f>
        <v>0.4</v>
      </c>
      <c r="E55" s="96">
        <f t="shared" si="4"/>
        <v>0.6666666666666666</v>
      </c>
      <c r="F55" s="43">
        <f t="shared" si="4"/>
        <v>0.5</v>
      </c>
      <c r="G55" s="43">
        <f t="shared" si="4"/>
        <v>0.4444444444444444</v>
      </c>
      <c r="H55" s="43">
        <f t="shared" si="4"/>
        <v>0.5714285714285714</v>
      </c>
      <c r="I55" s="43">
        <f t="shared" si="4"/>
        <v>0.6666666666666666</v>
      </c>
      <c r="J55" s="43">
        <f t="shared" si="4"/>
        <v>0.26666666666666666</v>
      </c>
      <c r="K55" s="43">
        <f t="shared" si="4"/>
        <v>0.2857142857142857</v>
      </c>
      <c r="L55" s="43">
        <f t="shared" si="4"/>
        <v>0.6666666666666666</v>
      </c>
      <c r="M55" s="43">
        <f t="shared" si="4"/>
        <v>0.4444444444444444</v>
      </c>
      <c r="N55" s="43">
        <f t="shared" si="4"/>
        <v>1</v>
      </c>
      <c r="O55" s="43">
        <f t="shared" si="4"/>
        <v>0.5</v>
      </c>
      <c r="P55" s="41">
        <f>AVERAGE(D55:O55)</f>
        <v>0.5343915343915343</v>
      </c>
    </row>
    <row r="56" spans="1:16" ht="12.75">
      <c r="A56" s="110" t="s">
        <v>84</v>
      </c>
      <c r="B56" s="110"/>
      <c r="C56" s="110"/>
      <c r="D56" s="97">
        <v>1</v>
      </c>
      <c r="E56" s="47">
        <v>4</v>
      </c>
      <c r="F56" s="47">
        <v>4</v>
      </c>
      <c r="G56" s="47">
        <v>4</v>
      </c>
      <c r="H56" s="47">
        <v>4</v>
      </c>
      <c r="I56" s="47">
        <v>3</v>
      </c>
      <c r="J56" s="47">
        <v>2</v>
      </c>
      <c r="K56" s="47">
        <v>4</v>
      </c>
      <c r="L56" s="47">
        <v>2</v>
      </c>
      <c r="M56" s="47">
        <v>3</v>
      </c>
      <c r="N56" s="47">
        <v>4</v>
      </c>
      <c r="O56" s="48">
        <v>3</v>
      </c>
      <c r="P56"/>
    </row>
    <row r="57" spans="1:16" ht="18">
      <c r="A57" s="111" t="s">
        <v>85</v>
      </c>
      <c r="B57" s="111"/>
      <c r="C57" s="111"/>
      <c r="D57" s="98">
        <v>3</v>
      </c>
      <c r="F57" s="34"/>
      <c r="G57" s="34"/>
      <c r="H57" s="34"/>
      <c r="I57" s="34"/>
      <c r="J57" s="34"/>
      <c r="K57" s="34"/>
      <c r="L57" s="34"/>
      <c r="M57" s="34"/>
      <c r="N57" s="34"/>
      <c r="O57" s="33"/>
      <c r="P57" s="51"/>
    </row>
  </sheetData>
  <sheetProtection selectLockedCells="1" selectUnlockedCells="1"/>
  <mergeCells count="12">
    <mergeCell ref="A52:C52"/>
    <mergeCell ref="A53:C53"/>
    <mergeCell ref="A54:C54"/>
    <mergeCell ref="A55:C55"/>
    <mergeCell ref="A56:C56"/>
    <mergeCell ref="A57:C57"/>
    <mergeCell ref="A4:C4"/>
    <mergeCell ref="A9:C9"/>
    <mergeCell ref="B43:C43"/>
    <mergeCell ref="B45:C45"/>
    <mergeCell ref="A50:C50"/>
    <mergeCell ref="A51:C51"/>
  </mergeCells>
  <printOptions/>
  <pageMargins left="0.7875" right="0.7875" top="1.025" bottom="1.025" header="0.7875" footer="0.7875"/>
  <pageSetup horizontalDpi="300" verticalDpi="300" orientation="portrait" paperSize="9"/>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Editor</dc:creator>
  <cp:keywords/>
  <dc:description/>
  <cp:lastModifiedBy>VLADIMIR</cp:lastModifiedBy>
  <dcterms:created xsi:type="dcterms:W3CDTF">2012-04-15T06:46:38Z</dcterms:created>
  <dcterms:modified xsi:type="dcterms:W3CDTF">2012-04-19T01:31:58Z</dcterms:modified>
  <cp:category/>
  <cp:version/>
  <cp:contentType/>
  <cp:contentStatus/>
</cp:coreProperties>
</file>